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05" firstSheet="1" activeTab="1"/>
  </bookViews>
  <sheets>
    <sheet name="2014 pirkimai GALUTINIS" sheetId="1" state="hidden" r:id="rId1"/>
    <sheet name="2023 m." sheetId="2" r:id="rId2"/>
  </sheets>
  <definedNames>
    <definedName name="_xlnm.Print_Titles" localSheetId="0">'2014 pirkimai GALUTINIS'!$9:$9</definedName>
    <definedName name="_xlnm.Print_Titles" localSheetId="1">'2023 m.'!$10:$10</definedName>
  </definedNames>
  <calcPr fullCalcOnLoad="1"/>
</workbook>
</file>

<file path=xl/sharedStrings.xml><?xml version="1.0" encoding="utf-8"?>
<sst xmlns="http://schemas.openxmlformats.org/spreadsheetml/2006/main" count="499" uniqueCount="268">
  <si>
    <t>Eil. Nr.</t>
  </si>
  <si>
    <t>Pirkimo objekto pavadinimas</t>
  </si>
  <si>
    <t>Pirkimo būdas</t>
  </si>
  <si>
    <t>(Pareigos)</t>
  </si>
  <si>
    <t>Perkančiosios organizacijos pavadinimas</t>
  </si>
  <si>
    <r>
      <t>BVPŽ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kodas</t>
    </r>
  </si>
  <si>
    <t>(laipsnis, vardas, pavardė, parašas, data)</t>
  </si>
  <si>
    <t>Laidotuvių ir susijusios paslaugos</t>
  </si>
  <si>
    <t>98370000-7</t>
  </si>
  <si>
    <t>Kompiuterių įrangos priežiūra ir remontas</t>
  </si>
  <si>
    <t>50312000-5</t>
  </si>
  <si>
    <t>80400000-8</t>
  </si>
  <si>
    <t>Supaprastintas pirkimas (apklausa)</t>
  </si>
  <si>
    <t>I-IV ketv.</t>
  </si>
  <si>
    <t>15800000-6</t>
  </si>
  <si>
    <t>PATVIRTINTA</t>
  </si>
  <si>
    <t xml:space="preserve">įsakymu Nr. </t>
  </si>
  <si>
    <t>2007 m. lapkričio 28 d. reglamento (EB) Nr. 213/2008, iš dalies keičiančio Europos Parlamento ir Tarybos reglamentą (EB) Nr. 2195/2002 dėl Bendrojo viešųjų pirkimų žodyno redakcija (OL 2008 L 74 p. 1)).</t>
  </si>
  <si>
    <t>LK MDV vado</t>
  </si>
  <si>
    <t>Lietuvos kariuomenės Mokymo ir doktrinų valdyba</t>
  </si>
  <si>
    <t>MDV     Numatomos sudaryti pirkimo sutarties vertė (tūkst. Lt)</t>
  </si>
  <si>
    <t>30197110-0</t>
  </si>
  <si>
    <t>Dažai lazeriniams spausdintuvams ir (arba) fakso aparatams</t>
  </si>
  <si>
    <t>30125110-5</t>
  </si>
  <si>
    <t>44322400-7</t>
  </si>
  <si>
    <t xml:space="preserve">Fotograviravimo paslaugos </t>
  </si>
  <si>
    <t>79521000-2</t>
  </si>
  <si>
    <t>Suaugusių ir kito mokymo paslaugos</t>
  </si>
  <si>
    <t>plk. ltn. Virginijus Kirvaitis</t>
  </si>
  <si>
    <t>15861000-1</t>
  </si>
  <si>
    <t>15864100-3</t>
  </si>
  <si>
    <t>Cukrus</t>
  </si>
  <si>
    <t>15831000-2</t>
  </si>
  <si>
    <t>Negazuotas mineralinis vanduo</t>
  </si>
  <si>
    <t>Gazuotas mineralinis vanduo</t>
  </si>
  <si>
    <t>15981100-9</t>
  </si>
  <si>
    <t>Restoranų ir maisto tiekimo paslaugos</t>
  </si>
  <si>
    <t>55300000-3</t>
  </si>
  <si>
    <t>31440000-2</t>
  </si>
  <si>
    <r>
      <t>1</t>
    </r>
    <r>
      <rPr>
        <sz val="10"/>
        <rFont val="Times New Roman"/>
        <family val="1"/>
      </rPr>
      <t xml:space="preserve">Kodas pagal Bendrąjį viešųjų pirkimų žodyną, patvirtintą Europos Parlamento ir Tarybos reglamentą 2002 m. lapkričio 5 d. (EB) Nr. 2195/2002 "Dėl Bendrojo viešųjų pirkimų žodyno" (OL 2002 L 340 p. 1) (Komisijos </t>
    </r>
  </si>
  <si>
    <r>
      <t>2</t>
    </r>
    <r>
      <rPr>
        <sz val="10"/>
        <rFont val="Times New Roman"/>
        <family val="1"/>
      </rPr>
      <t>Įrašoma, jeigu įmanoma nurodyti.</t>
    </r>
  </si>
  <si>
    <r>
      <t>3</t>
    </r>
    <r>
      <rPr>
        <sz val="10"/>
        <rFont val="Times New Roman"/>
        <family val="1"/>
      </rPr>
      <t>Nurodomi metai ir ketvirtis.</t>
    </r>
  </si>
  <si>
    <r>
      <t>4</t>
    </r>
    <r>
      <rPr>
        <sz val="10"/>
        <rFont val="Times New Roman"/>
        <family val="1"/>
      </rPr>
      <t>Ketinamos sudaryti sutarties trukmė nurodoma su pratęsimais.</t>
    </r>
  </si>
  <si>
    <r>
      <t>5</t>
    </r>
    <r>
      <rPr>
        <sz val="10"/>
        <rFont val="Times New Roman"/>
        <family val="1"/>
      </rPr>
      <t>Nurodoma ryšių asmens vardas, pavardė, telefono Nr., el. pašto adresas.</t>
    </r>
  </si>
  <si>
    <r>
      <t>Numatomų pirkti prekių kiekiai bei paslaugų ar darbų apimtys</t>
    </r>
    <r>
      <rPr>
        <b/>
        <vertAlign val="superscript"/>
        <sz val="10"/>
        <rFont val="Times New Roman"/>
        <family val="1"/>
      </rPr>
      <t>2</t>
    </r>
  </si>
  <si>
    <r>
      <t>Numatoma pirkimo pradžia</t>
    </r>
    <r>
      <rPr>
        <b/>
        <vertAlign val="superscript"/>
        <sz val="10"/>
        <rFont val="Times New Roman"/>
        <family val="1"/>
      </rPr>
      <t>3</t>
    </r>
  </si>
  <si>
    <r>
      <t>Ketinamos sudaryti sutarties trukmė</t>
    </r>
    <r>
      <rPr>
        <b/>
        <vertAlign val="superscript"/>
        <sz val="10"/>
        <rFont val="Times New Roman"/>
        <family val="1"/>
      </rPr>
      <t>4</t>
    </r>
  </si>
  <si>
    <r>
      <t>Ryšių asmuo</t>
    </r>
    <r>
      <rPr>
        <b/>
        <vertAlign val="superscript"/>
        <sz val="10"/>
        <rFont val="Times New Roman"/>
        <family val="1"/>
      </rPr>
      <t>5</t>
    </r>
  </si>
  <si>
    <t>Virginija Gelūnienė</t>
  </si>
  <si>
    <t>Gelinis rašiklis (įv.spalvų)</t>
  </si>
  <si>
    <t>Tušinukas</t>
  </si>
  <si>
    <t>Pieštukas</t>
  </si>
  <si>
    <t>Trintukas</t>
  </si>
  <si>
    <t>Drožtukas</t>
  </si>
  <si>
    <t>Žymekliai tekstui</t>
  </si>
  <si>
    <t>Žymekliai baltai lentai</t>
  </si>
  <si>
    <t>Korektorius (juostelė)</t>
  </si>
  <si>
    <t>Vokai (įv. dydžių)</t>
  </si>
  <si>
    <t>Segtuvai A4/50</t>
  </si>
  <si>
    <t>Įmautės A4 (įp. 100 vnt.)</t>
  </si>
  <si>
    <t xml:space="preserve">Konferencijų stovas </t>
  </si>
  <si>
    <t>Elementai AA (2vnt.)</t>
  </si>
  <si>
    <t>Ilgiklis 5m</t>
  </si>
  <si>
    <t>30192121-5</t>
  </si>
  <si>
    <t>37822200-8</t>
  </si>
  <si>
    <t>30192100-2</t>
  </si>
  <si>
    <t>30192700-8</t>
  </si>
  <si>
    <t>30192160-0</t>
  </si>
  <si>
    <t>30199400-4</t>
  </si>
  <si>
    <t>30197210-1</t>
  </si>
  <si>
    <t>30195900-1</t>
  </si>
  <si>
    <t>22816100-4</t>
  </si>
  <si>
    <t>31224810-3</t>
  </si>
  <si>
    <t>Foto rėmeliai</t>
  </si>
  <si>
    <t>39298100-8</t>
  </si>
  <si>
    <t>44176000-4</t>
  </si>
  <si>
    <t>Loveliai</t>
  </si>
  <si>
    <t>Maitinimo blokas</t>
  </si>
  <si>
    <t>30237000-9</t>
  </si>
  <si>
    <t>Seifinė spinta</t>
  </si>
  <si>
    <t>Veidrodis</t>
  </si>
  <si>
    <t>44421300-0</t>
  </si>
  <si>
    <t>38622000-1</t>
  </si>
  <si>
    <t>Langų tamsinimo plevelė</t>
  </si>
  <si>
    <t>32354800-7</t>
  </si>
  <si>
    <t>44316400-2</t>
  </si>
  <si>
    <t>Duru kabinetų lentelės</t>
  </si>
  <si>
    <t>44423400-5</t>
  </si>
  <si>
    <t>Kava malta, 0,5 kg</t>
  </si>
  <si>
    <t>Arbata įv.skonių</t>
  </si>
  <si>
    <t>Grietinėlė įp.po 12 vnt.</t>
  </si>
  <si>
    <t>Sausainiai, pyragai, 1 kg</t>
  </si>
  <si>
    <t>15512100-1</t>
  </si>
  <si>
    <t>Pašto ženklai</t>
  </si>
  <si>
    <t>22410000-7</t>
  </si>
  <si>
    <t xml:space="preserve">Kilimėlis pelei </t>
  </si>
  <si>
    <t>30237220-7</t>
  </si>
  <si>
    <t>Rašalas</t>
  </si>
  <si>
    <t>22600000-6</t>
  </si>
  <si>
    <t>Portfelis dokumentams</t>
  </si>
  <si>
    <t>18939000-0</t>
  </si>
  <si>
    <t>Plaketės</t>
  </si>
  <si>
    <t>39298900-6</t>
  </si>
  <si>
    <t>Vėliavų stiebai</t>
  </si>
  <si>
    <t>35821100-6</t>
  </si>
  <si>
    <t>Plėvelė žemėlapiams</t>
  </si>
  <si>
    <t>Rankiniai laikrodžiai</t>
  </si>
  <si>
    <t>18521000-7</t>
  </si>
  <si>
    <t>Peiliai</t>
  </si>
  <si>
    <t>39241100-4</t>
  </si>
  <si>
    <t>VT ir DS sveikatos patikrinimas</t>
  </si>
  <si>
    <t>85100000-0</t>
  </si>
  <si>
    <t>Gido paslaugos</t>
  </si>
  <si>
    <t>63514000-5</t>
  </si>
  <si>
    <t xml:space="preserve">Užrašų bloknotas </t>
  </si>
  <si>
    <t>2014 m. vasario        d.</t>
  </si>
  <si>
    <t xml:space="preserve">Diana Jasevičienė,  tel. 85 210 36 10 diana.jaseviciene@mil.lt; Aleksandr Fišer,                                         tel. 85 210 36 06 aleksandr.fiser@mil.lt ir Tomas Liolia, tel. 85 210 36 06  tomas.liolia@mil.lt                                           </t>
  </si>
  <si>
    <t>Suderinta su LK MDV Biudžeto skyriaus vyr. specialistė</t>
  </si>
  <si>
    <t>LK MDV štabo G4/6 viršininkas</t>
  </si>
  <si>
    <t>Sertifikato atnaujinimo paslauga</t>
  </si>
  <si>
    <t>79132100-9</t>
  </si>
  <si>
    <t>22800000-8</t>
  </si>
  <si>
    <t>Įgaliojimų knygelė</t>
  </si>
  <si>
    <t>Elementai  įvairūs</t>
  </si>
  <si>
    <t>Saldainiai</t>
  </si>
  <si>
    <t>15842310-8</t>
  </si>
  <si>
    <t>Sultys</t>
  </si>
  <si>
    <t>15320000-7</t>
  </si>
  <si>
    <t>Vėliavos</t>
  </si>
  <si>
    <t>35821000-5</t>
  </si>
  <si>
    <t>Smeigtukai</t>
  </si>
  <si>
    <t>18452000-2</t>
  </si>
  <si>
    <t xml:space="preserve">Antspaudai </t>
  </si>
  <si>
    <t>44423810-2</t>
  </si>
  <si>
    <t>39717100-2</t>
  </si>
  <si>
    <t>Ventiliatoriai</t>
  </si>
  <si>
    <t>Vienkartiniai puodeliai</t>
  </si>
  <si>
    <t>39222120-1</t>
  </si>
  <si>
    <t>Metalinės kolbos</t>
  </si>
  <si>
    <t>Drėgnos servetelės</t>
  </si>
  <si>
    <t>Vynas</t>
  </si>
  <si>
    <t>15900000-7</t>
  </si>
  <si>
    <t>Sūris</t>
  </si>
  <si>
    <t>Vaisiai</t>
  </si>
  <si>
    <t>Daržovės</t>
  </si>
  <si>
    <t>Kiauliena (šaltai rūkyta)</t>
  </si>
  <si>
    <t>Lašiša (sūdyta ir rūkyta)</t>
  </si>
  <si>
    <t>Duonos gaminiai</t>
  </si>
  <si>
    <t>Sviestas</t>
  </si>
  <si>
    <t>Maišeliai ledukams</t>
  </si>
  <si>
    <t>15130000-8</t>
  </si>
  <si>
    <t>15230000-9</t>
  </si>
  <si>
    <t>15540000-5</t>
  </si>
  <si>
    <t>15530000-2</t>
  </si>
  <si>
    <t>15300000-1</t>
  </si>
  <si>
    <t>15810000-9</t>
  </si>
  <si>
    <t>18938000-3</t>
  </si>
  <si>
    <t xml:space="preserve"> 2014 METŲ VIEŠŲJŲ PIRKIMŲ PLANAS</t>
  </si>
  <si>
    <t>LIETUVOS KARIUOMENĖS ORDINARIATAS</t>
  </si>
  <si>
    <t>Numatomas pirkimo būdas</t>
  </si>
  <si>
    <t>Ar pirkimą numatoma atlikti naudojantis CPO elektroniniu katalogu</t>
  </si>
  <si>
    <t>(perkančiosios organizacijos pavadinimas)</t>
  </si>
  <si>
    <t>Sudarė:</t>
  </si>
  <si>
    <t>(pareigos)</t>
  </si>
  <si>
    <t>(data)</t>
  </si>
  <si>
    <t xml:space="preserve">Ryšių asmuo </t>
  </si>
  <si>
    <t xml:space="preserve">Numatomų pirkti prekių kiekis ir  paslaugų ar darbų apimtis </t>
  </si>
  <si>
    <t>Numatomos sudaryti pirkimo sutarties (-čių) trukmė (mėnesiais)</t>
  </si>
  <si>
    <t>Ar pirkimas bus atliekamas pagal Viešųjų pirkimų įstatymo 23 arba 91 straipsnio nuostatas</t>
  </si>
  <si>
    <t>Numatoma pirkimo pradžia  (metų ketvirčiais)</t>
  </si>
  <si>
    <t xml:space="preserve"> Numatomos sudaryti  pirkimo sutarties (-čių)                              vertė su PVM </t>
  </si>
  <si>
    <t>(parašas)</t>
  </si>
  <si>
    <t>1.</t>
  </si>
  <si>
    <t>1.1.</t>
  </si>
  <si>
    <r>
      <t xml:space="preserve">Pirkimo dalies pavadinimas </t>
    </r>
    <r>
      <rPr>
        <b/>
        <sz val="9"/>
        <rFont val="Calibri"/>
        <family val="2"/>
      </rPr>
      <t>¹</t>
    </r>
    <r>
      <rPr>
        <b/>
        <sz val="9"/>
        <rFont val="Times New Roman"/>
        <family val="1"/>
      </rPr>
      <t xml:space="preserve"> (kai pirkimas susideda iš dalių)</t>
    </r>
  </si>
  <si>
    <t>1.2.</t>
  </si>
  <si>
    <t>Numatomas pasiūlymų vertinimo kriterijus</t>
  </si>
  <si>
    <t>1.3.</t>
  </si>
  <si>
    <t xml:space="preserve"> Numatomos sudaryti  pirkimo sutarties (-čių)                              vertė be PVM </t>
  </si>
  <si>
    <t>Ar bus atliekamas žaliasis pirkimas?</t>
  </si>
  <si>
    <t>Ar pirkimui bus taikomi energijos vartojimo efektyvumo reikalavimai?</t>
  </si>
  <si>
    <t>Ar pirkimas susijęs su nacionaliniu saugumu?</t>
  </si>
  <si>
    <t>Pirkimai pagal Viešųjų pirkimų įstatymą</t>
  </si>
  <si>
    <t>Prekės</t>
  </si>
  <si>
    <t>Paslaugos</t>
  </si>
  <si>
    <t>Darbai</t>
  </si>
  <si>
    <t xml:space="preserve">Kodas pagal BVPŽ , paslaugų kategorija                                         (kai taikoma)  </t>
  </si>
  <si>
    <t>VP tvarkos aprašo                                        2 priedas</t>
  </si>
  <si>
    <t>(karinis laipsnis, vardas, pavardė)</t>
  </si>
  <si>
    <t>1.1.1.</t>
  </si>
  <si>
    <t>Gėlių kompozicija</t>
  </si>
  <si>
    <t>03121210-0</t>
  </si>
  <si>
    <t>II; IV</t>
  </si>
  <si>
    <t>Kaina</t>
  </si>
  <si>
    <t>1 mėn.</t>
  </si>
  <si>
    <t>Ne</t>
  </si>
  <si>
    <t>Netaikomi</t>
  </si>
  <si>
    <t>1.1.2.</t>
  </si>
  <si>
    <t>30192000-1</t>
  </si>
  <si>
    <t>IV</t>
  </si>
  <si>
    <t>I</t>
  </si>
  <si>
    <t>Biuro reikmenys ir įranga</t>
  </si>
  <si>
    <t>Religinės paskirties gaminiai (paschalai)</t>
  </si>
  <si>
    <t>39270000-5</t>
  </si>
  <si>
    <t>II</t>
  </si>
  <si>
    <t>1.2.1.</t>
  </si>
  <si>
    <t>50413200-5</t>
  </si>
  <si>
    <t xml:space="preserve">I-II </t>
  </si>
  <si>
    <t>1.2.2.</t>
  </si>
  <si>
    <t>Draudimo paslaugos</t>
  </si>
  <si>
    <t>55320000-9</t>
  </si>
  <si>
    <t>III</t>
  </si>
  <si>
    <t>1.2.3.</t>
  </si>
  <si>
    <t>66510000-8</t>
  </si>
  <si>
    <t>1.2.4.</t>
  </si>
  <si>
    <t>Atliekų rinkimo paslaugos</t>
  </si>
  <si>
    <t>90511000-2</t>
  </si>
  <si>
    <t>II-III</t>
  </si>
  <si>
    <t>Gaisrų gesinimo įrenginių priežiūros paslaugos (patikra ir remontas)</t>
  </si>
  <si>
    <t>12 mėn.</t>
  </si>
  <si>
    <t>1.2.6.</t>
  </si>
  <si>
    <t>36 mėn.</t>
  </si>
  <si>
    <t>Per CPO          (VPĮ 82 str.)</t>
  </si>
  <si>
    <t>24 mėn.</t>
  </si>
  <si>
    <t>Taip</t>
  </si>
  <si>
    <t>1.3.1.</t>
  </si>
  <si>
    <t>Negyvenamos paskirties (religinės) pastato, Šv. Ignoto g.4 / Šv. Ignoto g. 6, Vilnius, tvarkybos (restauravimo, remonto) darbai</t>
  </si>
  <si>
    <t>Viso:</t>
  </si>
  <si>
    <t>45212360-7</t>
  </si>
  <si>
    <t>Atviras konkursas (supaprastintas) (VPĮ)</t>
  </si>
  <si>
    <t xml:space="preserve">Ne </t>
  </si>
  <si>
    <t>I - IV</t>
  </si>
  <si>
    <t>Suma:</t>
  </si>
  <si>
    <t>Lietuvos kariuomenės Ordinariato logistikos specialistas</t>
  </si>
  <si>
    <t>Algimantas Barkauskas</t>
  </si>
  <si>
    <r>
      <t xml:space="preserve">Algimantas Barkauskas, tel.+370 5 27 35523; mob.+370 687 77876;                                                       el.p. </t>
    </r>
    <r>
      <rPr>
        <i/>
        <sz val="11"/>
        <rFont val="Times New Roman"/>
        <family val="1"/>
      </rPr>
      <t>algimantas.barkauskas@kam.lt</t>
    </r>
  </si>
  <si>
    <t xml:space="preserve"> 2023 METŲ VIEŠŲJŲ PIRKIMŲ PLANAS</t>
  </si>
  <si>
    <t xml:space="preserve">PATVIRTINTA                                                                       LK vyriausiojo kapeliono                                   2023 m.......................................d.                                      Įsakymu Nr..........                      </t>
  </si>
  <si>
    <t>1 diena</t>
  </si>
  <si>
    <t>III-IV</t>
  </si>
  <si>
    <t>4 mėn.</t>
  </si>
  <si>
    <t>Neskelbiama apklausa</t>
  </si>
  <si>
    <t>Religinės paskirties gaminiai (Sostas)</t>
  </si>
  <si>
    <t>Religinės paskirties gaminiai (Altorius)</t>
  </si>
  <si>
    <t>Religinės paskirties gaminiai (kryžius prie Altoriaus)</t>
  </si>
  <si>
    <t>Religinės paskirties gaminiai (tabernakulis)</t>
  </si>
  <si>
    <t>Religinės paskirties gaminiai (smilkytuvas)</t>
  </si>
  <si>
    <t>41110000-3</t>
  </si>
  <si>
    <t>Geriamasis vanduo (19,8 l talpose ir vienkartinės stiklinaitės)</t>
  </si>
  <si>
    <t>Maisto tiekimo paslaugos (Šiluvos atlaidai)</t>
  </si>
  <si>
    <t>Maisto tiekimo paslaugos (Žemaičių Kalvarija)</t>
  </si>
  <si>
    <t>Pastatų elektros ir mechaninės įrangos remonto ir priežiūros paslaugos</t>
  </si>
  <si>
    <t>50710000-5</t>
  </si>
  <si>
    <t>1.2.7.</t>
  </si>
  <si>
    <t>1.2.8.</t>
  </si>
  <si>
    <t>Valymo ir sanitarinės paslaugos</t>
  </si>
  <si>
    <t>90900000-6</t>
  </si>
  <si>
    <t>1.1.3.</t>
  </si>
  <si>
    <t>Kėdės (priešgaisrinės)</t>
  </si>
  <si>
    <t>39112000-0</t>
  </si>
  <si>
    <t>1.1.4.</t>
  </si>
  <si>
    <t>1.1.5.</t>
  </si>
  <si>
    <t>1.1.6.</t>
  </si>
  <si>
    <t>1.1.7.</t>
  </si>
  <si>
    <t>1.1.8.</t>
  </si>
  <si>
    <t>1.1.9.</t>
  </si>
  <si>
    <t>1.1.10.</t>
  </si>
  <si>
    <t>Algimantas Barkauskas, tel.+370 5 27 35523; mob.+370 687 77876;                                                                                                                                                                        el.p. algimantas.barkauskas@kam.lt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</si>
</sst>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0.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€-2]\ ###,000_);[Red]\([$€-2]\ ###,000\)"/>
    <numFmt numFmtId="189" formatCode="000"/>
  </numFmts>
  <fonts count="63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vertAlign val="superscript"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u val="single"/>
      <sz val="10"/>
      <color indexed="36"/>
      <name val="Arial"/>
      <family val="2"/>
    </font>
    <font>
      <vertAlign val="superscript"/>
      <sz val="10"/>
      <name val="Times New Roman"/>
      <family val="1"/>
    </font>
    <font>
      <sz val="10"/>
      <name val="Times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9"/>
      <name val="Calibri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7030A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0010261535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0" fillId="31" borderId="7" applyNumberFormat="0" applyFont="0" applyAlignment="0" applyProtection="0"/>
    <xf numFmtId="0" fontId="57" fillId="26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2" fontId="4" fillId="0" borderId="0" xfId="0" applyNumberFormat="1" applyFont="1" applyFill="1" applyAlignment="1">
      <alignment/>
    </xf>
    <xf numFmtId="182" fontId="9" fillId="0" borderId="0" xfId="0" applyNumberFormat="1" applyFont="1" applyFill="1" applyBorder="1" applyAlignment="1">
      <alignment/>
    </xf>
    <xf numFmtId="182" fontId="9" fillId="0" borderId="0" xfId="0" applyNumberFormat="1" applyFont="1" applyFill="1" applyAlignment="1">
      <alignment/>
    </xf>
    <xf numFmtId="182" fontId="11" fillId="0" borderId="0" xfId="0" applyNumberFormat="1" applyFont="1" applyFill="1" applyAlignment="1">
      <alignment/>
    </xf>
    <xf numFmtId="182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left" vertical="center" wrapText="1"/>
    </xf>
    <xf numFmtId="182" fontId="2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/>
    </xf>
    <xf numFmtId="182" fontId="1" fillId="0" borderId="14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2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0" borderId="2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4" fillId="32" borderId="10" xfId="0" applyFont="1" applyFill="1" applyBorder="1" applyAlignment="1">
      <alignment/>
    </xf>
    <xf numFmtId="0" fontId="4" fillId="32" borderId="19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/>
    </xf>
    <xf numFmtId="2" fontId="4" fillId="32" borderId="24" xfId="0" applyNumberFormat="1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/>
    </xf>
    <xf numFmtId="0" fontId="4" fillId="32" borderId="22" xfId="0" applyFont="1" applyFill="1" applyBorder="1" applyAlignment="1">
      <alignment wrapText="1"/>
    </xf>
    <xf numFmtId="0" fontId="4" fillId="32" borderId="19" xfId="0" applyFont="1" applyFill="1" applyBorder="1" applyAlignment="1">
      <alignment horizontal="center"/>
    </xf>
    <xf numFmtId="2" fontId="4" fillId="32" borderId="16" xfId="0" applyNumberFormat="1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3" borderId="22" xfId="0" applyFont="1" applyFill="1" applyBorder="1" applyAlignment="1">
      <alignment wrapText="1"/>
    </xf>
    <xf numFmtId="0" fontId="4" fillId="33" borderId="19" xfId="0" applyFont="1" applyFill="1" applyBorder="1" applyAlignment="1">
      <alignment horizontal="center"/>
    </xf>
    <xf numFmtId="2" fontId="4" fillId="33" borderId="24" xfId="0" applyNumberFormat="1" applyFont="1" applyFill="1" applyBorder="1" applyAlignment="1">
      <alignment horizontal="center" vertical="center" wrapText="1"/>
    </xf>
    <xf numFmtId="2" fontId="61" fillId="32" borderId="24" xfId="0" applyNumberFormat="1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2" borderId="25" xfId="0" applyFont="1" applyFill="1" applyBorder="1" applyAlignment="1">
      <alignment horizontal="center"/>
    </xf>
    <xf numFmtId="0" fontId="2" fillId="32" borderId="22" xfId="0" applyFont="1" applyFill="1" applyBorder="1" applyAlignment="1">
      <alignment horizontal="center" vertical="center" wrapText="1"/>
    </xf>
    <xf numFmtId="2" fontId="4" fillId="32" borderId="22" xfId="0" applyNumberFormat="1" applyFont="1" applyFill="1" applyBorder="1" applyAlignment="1">
      <alignment horizontal="center" vertical="center" wrapText="1"/>
    </xf>
    <xf numFmtId="1" fontId="4" fillId="32" borderId="22" xfId="0" applyNumberFormat="1" applyFont="1" applyFill="1" applyBorder="1" applyAlignment="1">
      <alignment horizontal="left" vertical="center" wrapText="1"/>
    </xf>
    <xf numFmtId="0" fontId="4" fillId="32" borderId="15" xfId="0" applyFont="1" applyFill="1" applyBorder="1" applyAlignment="1">
      <alignment horizontal="center"/>
    </xf>
    <xf numFmtId="0" fontId="4" fillId="32" borderId="15" xfId="0" applyFont="1" applyFill="1" applyBorder="1" applyAlignment="1">
      <alignment/>
    </xf>
    <xf numFmtId="0" fontId="4" fillId="32" borderId="26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 vertical="center" wrapText="1"/>
    </xf>
    <xf numFmtId="2" fontId="4" fillId="32" borderId="27" xfId="0" applyNumberFormat="1" applyFont="1" applyFill="1" applyBorder="1" applyAlignment="1">
      <alignment horizontal="center" vertical="center" wrapText="1"/>
    </xf>
    <xf numFmtId="1" fontId="4" fillId="32" borderId="10" xfId="0" applyNumberFormat="1" applyFont="1" applyFill="1" applyBorder="1" applyAlignment="1">
      <alignment horizontal="left" vertical="center" wrapText="1"/>
    </xf>
    <xf numFmtId="0" fontId="4" fillId="34" borderId="22" xfId="0" applyFont="1" applyFill="1" applyBorder="1" applyAlignment="1">
      <alignment wrapText="1"/>
    </xf>
    <xf numFmtId="2" fontId="4" fillId="34" borderId="24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4" fillId="34" borderId="10" xfId="0" applyFont="1" applyFill="1" applyBorder="1" applyAlignment="1">
      <alignment wrapText="1"/>
    </xf>
    <xf numFmtId="0" fontId="4" fillId="34" borderId="22" xfId="0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2" borderId="10" xfId="0" applyFont="1" applyFill="1" applyBorder="1" applyAlignment="1">
      <alignment wrapText="1"/>
    </xf>
    <xf numFmtId="0" fontId="4" fillId="32" borderId="22" xfId="0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0" fontId="4" fillId="35" borderId="19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/>
    </xf>
    <xf numFmtId="2" fontId="4" fillId="35" borderId="16" xfId="0" applyNumberFormat="1" applyFont="1" applyFill="1" applyBorder="1" applyAlignment="1">
      <alignment horizontal="center" vertical="center" wrapText="1"/>
    </xf>
    <xf numFmtId="1" fontId="4" fillId="35" borderId="22" xfId="0" applyNumberFormat="1" applyFont="1" applyFill="1" applyBorder="1" applyAlignment="1">
      <alignment horizontal="left" vertical="center" wrapText="1"/>
    </xf>
    <xf numFmtId="0" fontId="4" fillId="35" borderId="28" xfId="0" applyFont="1" applyFill="1" applyBorder="1" applyAlignment="1">
      <alignment horizontal="center"/>
    </xf>
    <xf numFmtId="2" fontId="4" fillId="35" borderId="24" xfId="0" applyNumberFormat="1" applyFont="1" applyFill="1" applyBorder="1" applyAlignment="1">
      <alignment horizontal="center" vertical="center" wrapText="1"/>
    </xf>
    <xf numFmtId="2" fontId="61" fillId="35" borderId="24" xfId="0" applyNumberFormat="1" applyFont="1" applyFill="1" applyBorder="1" applyAlignment="1">
      <alignment horizontal="center" vertical="center" wrapText="1"/>
    </xf>
    <xf numFmtId="1" fontId="4" fillId="35" borderId="10" xfId="0" applyNumberFormat="1" applyFont="1" applyFill="1" applyBorder="1" applyAlignment="1">
      <alignment horizontal="left" vertical="center" wrapText="1"/>
    </xf>
    <xf numFmtId="0" fontId="4" fillId="35" borderId="19" xfId="0" applyFont="1" applyFill="1" applyBorder="1" applyAlignment="1">
      <alignment horizontal="center"/>
    </xf>
    <xf numFmtId="2" fontId="62" fillId="35" borderId="24" xfId="0" applyNumberFormat="1" applyFont="1" applyFill="1" applyBorder="1" applyAlignment="1">
      <alignment horizontal="center" vertical="center" wrapText="1"/>
    </xf>
    <xf numFmtId="0" fontId="4" fillId="35" borderId="29" xfId="0" applyFont="1" applyFill="1" applyBorder="1" applyAlignment="1">
      <alignment/>
    </xf>
    <xf numFmtId="0" fontId="4" fillId="0" borderId="30" xfId="0" applyFont="1" applyFill="1" applyBorder="1" applyAlignment="1">
      <alignment horizontal="center" vertical="center" wrapText="1"/>
    </xf>
    <xf numFmtId="2" fontId="4" fillId="0" borderId="31" xfId="0" applyNumberFormat="1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20" fillId="0" borderId="0" xfId="0" applyFont="1" applyFill="1" applyBorder="1" applyAlignment="1">
      <alignment vertical="top" wrapText="1"/>
    </xf>
    <xf numFmtId="182" fontId="4" fillId="0" borderId="0" xfId="0" applyNumberFormat="1" applyFont="1" applyFill="1" applyBorder="1" applyAlignment="1">
      <alignment/>
    </xf>
    <xf numFmtId="182" fontId="4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4" fillId="0" borderId="0" xfId="0" applyNumberFormat="1" applyFont="1" applyFill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9" fillId="0" borderId="0" xfId="0" applyNumberFormat="1" applyFont="1" applyFill="1" applyAlignment="1">
      <alignment vertical="top"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8" fillId="0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top"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22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wrapText="1"/>
    </xf>
    <xf numFmtId="2" fontId="11" fillId="0" borderId="22" xfId="0" applyNumberFormat="1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/>
    </xf>
    <xf numFmtId="0" fontId="11" fillId="0" borderId="22" xfId="0" applyFont="1" applyBorder="1" applyAlignment="1">
      <alignment horizontal="center" vertical="center"/>
    </xf>
    <xf numFmtId="0" fontId="11" fillId="0" borderId="22" xfId="0" applyFont="1" applyFill="1" applyBorder="1" applyAlignment="1">
      <alignment horizontal="left" vertical="center" wrapText="1"/>
    </xf>
    <xf numFmtId="0" fontId="11" fillId="0" borderId="0" xfId="0" applyNumberFormat="1" applyFont="1" applyAlignment="1">
      <alignment/>
    </xf>
    <xf numFmtId="0" fontId="4" fillId="0" borderId="22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vertical="center"/>
    </xf>
    <xf numFmtId="0" fontId="8" fillId="0" borderId="22" xfId="0" applyFont="1" applyFill="1" applyBorder="1" applyAlignment="1">
      <alignment horizontal="left" vertical="center"/>
    </xf>
    <xf numFmtId="0" fontId="23" fillId="0" borderId="2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23" fillId="0" borderId="22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2" fontId="23" fillId="0" borderId="22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8" fillId="0" borderId="22" xfId="0" applyNumberFormat="1" applyFont="1" applyFill="1" applyBorder="1" applyAlignment="1">
      <alignment horizontal="center" vertical="center" wrapText="1"/>
    </xf>
    <xf numFmtId="189" fontId="8" fillId="0" borderId="22" xfId="0" applyNumberFormat="1" applyFont="1" applyFill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 vertical="center" wrapText="1"/>
    </xf>
    <xf numFmtId="189" fontId="23" fillId="0" borderId="22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1" fillId="0" borderId="32" xfId="0" applyNumberFormat="1" applyFont="1" applyFill="1" applyBorder="1" applyAlignment="1">
      <alignment horizontal="center" vertical="center" textRotation="90" wrapText="1"/>
    </xf>
    <xf numFmtId="0" fontId="21" fillId="0" borderId="32" xfId="0" applyFont="1" applyFill="1" applyBorder="1" applyAlignment="1">
      <alignment horizontal="center" vertical="center" textRotation="90" wrapText="1"/>
    </xf>
    <xf numFmtId="182" fontId="21" fillId="0" borderId="32" xfId="0" applyNumberFormat="1" applyFont="1" applyFill="1" applyBorder="1" applyAlignment="1">
      <alignment horizontal="center" vertical="center" textRotation="90" wrapText="1"/>
    </xf>
    <xf numFmtId="0" fontId="21" fillId="0" borderId="32" xfId="0" applyFont="1" applyFill="1" applyBorder="1" applyAlignment="1">
      <alignment horizontal="center" vertical="center" textRotation="90"/>
    </xf>
    <xf numFmtId="0" fontId="21" fillId="0" borderId="32" xfId="0" applyFont="1" applyBorder="1" applyAlignment="1">
      <alignment horizontal="center" vertical="center" textRotation="90" wrapText="1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1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2" fontId="4" fillId="0" borderId="31" xfId="0" applyNumberFormat="1" applyFont="1" applyFill="1" applyBorder="1" applyAlignment="1">
      <alignment horizontal="center" vertical="center" wrapText="1"/>
    </xf>
    <xf numFmtId="2" fontId="4" fillId="0" borderId="30" xfId="0" applyNumberFormat="1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/>
    </xf>
    <xf numFmtId="0" fontId="0" fillId="0" borderId="36" xfId="0" applyFont="1" applyFill="1" applyBorder="1" applyAlignment="1">
      <alignment/>
    </xf>
    <xf numFmtId="0" fontId="0" fillId="0" borderId="36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15" fillId="0" borderId="37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wrapText="1"/>
    </xf>
    <xf numFmtId="0" fontId="0" fillId="0" borderId="33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top"/>
    </xf>
    <xf numFmtId="0" fontId="1" fillId="0" borderId="24" xfId="0" applyNumberFormat="1" applyFont="1" applyFill="1" applyBorder="1" applyAlignment="1">
      <alignment horizontal="right" vertical="center"/>
    </xf>
    <xf numFmtId="0" fontId="1" fillId="0" borderId="25" xfId="0" applyNumberFormat="1" applyFont="1" applyFill="1" applyBorder="1" applyAlignment="1">
      <alignment horizontal="right" vertical="center"/>
    </xf>
    <xf numFmtId="0" fontId="1" fillId="0" borderId="28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23" fillId="0" borderId="24" xfId="0" applyNumberFormat="1" applyFont="1" applyFill="1" applyBorder="1" applyAlignment="1">
      <alignment horizontal="right" vertical="center"/>
    </xf>
    <xf numFmtId="0" fontId="23" fillId="0" borderId="25" xfId="0" applyNumberFormat="1" applyFont="1" applyFill="1" applyBorder="1" applyAlignment="1">
      <alignment horizontal="right" vertical="center"/>
    </xf>
    <xf numFmtId="0" fontId="23" fillId="0" borderId="28" xfId="0" applyNumberFormat="1" applyFont="1" applyFill="1" applyBorder="1" applyAlignment="1">
      <alignment horizontal="right" vertical="center"/>
    </xf>
    <xf numFmtId="0" fontId="8" fillId="0" borderId="32" xfId="0" applyFont="1" applyBorder="1" applyAlignment="1">
      <alignment horizontal="center" vertical="center" textRotation="90" wrapText="1"/>
    </xf>
    <xf numFmtId="0" fontId="8" fillId="0" borderId="3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11" fillId="0" borderId="32" xfId="0" applyFont="1" applyBorder="1" applyAlignment="1">
      <alignment horizontal="center" vertical="center" textRotation="90" wrapText="1"/>
    </xf>
    <xf numFmtId="0" fontId="11" fillId="0" borderId="3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0" xfId="0" applyFont="1" applyAlignment="1">
      <alignment horizontal="left" vertical="center" wrapText="1"/>
    </xf>
    <xf numFmtId="0" fontId="8" fillId="0" borderId="36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zoomScalePageLayoutView="0" workbookViewId="0" topLeftCell="A25">
      <selection activeCell="G10" sqref="G10:H77"/>
    </sheetView>
  </sheetViews>
  <sheetFormatPr defaultColWidth="9.140625" defaultRowHeight="12.75"/>
  <cols>
    <col min="1" max="1" width="6.8515625" style="1" customWidth="1"/>
    <col min="2" max="2" width="38.57421875" style="22" customWidth="1"/>
    <col min="3" max="3" width="15.28125" style="22" customWidth="1"/>
    <col min="4" max="4" width="13.140625" style="22" customWidth="1"/>
    <col min="5" max="5" width="13.7109375" style="22" customWidth="1"/>
    <col min="6" max="6" width="14.8515625" style="3" customWidth="1"/>
    <col min="7" max="7" width="13.28125" style="22" customWidth="1"/>
    <col min="8" max="8" width="9.421875" style="22" customWidth="1"/>
    <col min="9" max="9" width="42.421875" style="22" customWidth="1"/>
    <col min="10" max="10" width="20.140625" style="22" customWidth="1"/>
    <col min="11" max="16384" width="9.140625" style="22" customWidth="1"/>
  </cols>
  <sheetData>
    <row r="1" ht="12.75">
      <c r="I1" s="22" t="s">
        <v>15</v>
      </c>
    </row>
    <row r="2" ht="12.75">
      <c r="I2" s="22" t="s">
        <v>18</v>
      </c>
    </row>
    <row r="3" ht="12.75">
      <c r="I3" s="22" t="s">
        <v>115</v>
      </c>
    </row>
    <row r="4" ht="12.75">
      <c r="I4" s="22" t="s">
        <v>16</v>
      </c>
    </row>
    <row r="5" spans="1:9" ht="12.75">
      <c r="A5" s="182" t="s">
        <v>19</v>
      </c>
      <c r="B5" s="182"/>
      <c r="C5" s="182"/>
      <c r="D5" s="182"/>
      <c r="E5" s="182"/>
      <c r="F5" s="182"/>
      <c r="G5" s="182"/>
      <c r="H5" s="182"/>
      <c r="I5" s="183"/>
    </row>
    <row r="6" spans="1:9" ht="12.75">
      <c r="A6" s="184" t="s">
        <v>4</v>
      </c>
      <c r="B6" s="184"/>
      <c r="C6" s="184"/>
      <c r="D6" s="184"/>
      <c r="E6" s="184"/>
      <c r="F6" s="184"/>
      <c r="G6" s="184"/>
      <c r="H6" s="184"/>
      <c r="I6" s="185"/>
    </row>
    <row r="7" spans="1:9" s="23" customFormat="1" ht="16.5" customHeight="1">
      <c r="A7" s="186" t="s">
        <v>157</v>
      </c>
      <c r="B7" s="186"/>
      <c r="C7" s="186"/>
      <c r="D7" s="186"/>
      <c r="E7" s="186"/>
      <c r="F7" s="186"/>
      <c r="G7" s="186"/>
      <c r="H7" s="186"/>
      <c r="I7" s="185"/>
    </row>
    <row r="8" spans="1:8" ht="16.5" customHeight="1" thickBot="1">
      <c r="A8" s="187"/>
      <c r="B8" s="187"/>
      <c r="C8" s="187"/>
      <c r="D8" s="187"/>
      <c r="E8" s="187"/>
      <c r="F8" s="187"/>
      <c r="G8" s="187"/>
      <c r="H8" s="187"/>
    </row>
    <row r="9" spans="1:9" s="1" customFormat="1" ht="78.75" customHeight="1" thickBot="1">
      <c r="A9" s="24" t="s">
        <v>0</v>
      </c>
      <c r="B9" s="25" t="s">
        <v>1</v>
      </c>
      <c r="C9" s="25" t="s">
        <v>5</v>
      </c>
      <c r="D9" s="26" t="s">
        <v>44</v>
      </c>
      <c r="E9" s="26" t="s">
        <v>45</v>
      </c>
      <c r="F9" s="7" t="s">
        <v>20</v>
      </c>
      <c r="G9" s="25" t="s">
        <v>2</v>
      </c>
      <c r="H9" s="26" t="s">
        <v>46</v>
      </c>
      <c r="I9" s="8" t="s">
        <v>47</v>
      </c>
    </row>
    <row r="10" spans="1:9" s="52" customFormat="1" ht="11.25" customHeight="1">
      <c r="A10" s="18">
        <v>1</v>
      </c>
      <c r="B10" s="73" t="s">
        <v>49</v>
      </c>
      <c r="C10" s="74" t="s">
        <v>63</v>
      </c>
      <c r="D10" s="75"/>
      <c r="E10" s="72" t="s">
        <v>13</v>
      </c>
      <c r="F10" s="76">
        <v>0.06</v>
      </c>
      <c r="G10" s="188" t="s">
        <v>12</v>
      </c>
      <c r="H10" s="15"/>
      <c r="I10" s="191" t="s">
        <v>116</v>
      </c>
    </row>
    <row r="11" spans="1:9" s="52" customFormat="1" ht="11.25" customHeight="1">
      <c r="A11" s="19">
        <v>2</v>
      </c>
      <c r="B11" s="47" t="s">
        <v>130</v>
      </c>
      <c r="C11" s="54" t="s">
        <v>131</v>
      </c>
      <c r="D11" s="49"/>
      <c r="E11" s="50"/>
      <c r="F11" s="55">
        <v>0.02</v>
      </c>
      <c r="G11" s="189"/>
      <c r="H11" s="16"/>
      <c r="I11" s="192"/>
    </row>
    <row r="12" spans="1:9" s="1" customFormat="1" ht="11.25" customHeight="1">
      <c r="A12" s="19">
        <v>3</v>
      </c>
      <c r="B12" s="27" t="s">
        <v>50</v>
      </c>
      <c r="C12" s="20" t="s">
        <v>63</v>
      </c>
      <c r="D12" s="16"/>
      <c r="E12" s="2" t="s">
        <v>13</v>
      </c>
      <c r="F12" s="17">
        <v>0.2</v>
      </c>
      <c r="G12" s="190"/>
      <c r="H12" s="16"/>
      <c r="I12" s="192"/>
    </row>
    <row r="13" spans="1:9" s="1" customFormat="1" ht="11.25" customHeight="1">
      <c r="A13" s="19">
        <v>4</v>
      </c>
      <c r="B13" s="27" t="s">
        <v>51</v>
      </c>
      <c r="C13" s="20" t="s">
        <v>64</v>
      </c>
      <c r="D13" s="16"/>
      <c r="E13" s="2" t="s">
        <v>13</v>
      </c>
      <c r="F13" s="17">
        <v>0.2</v>
      </c>
      <c r="G13" s="190"/>
      <c r="H13" s="16"/>
      <c r="I13" s="192"/>
    </row>
    <row r="14" spans="1:9" s="1" customFormat="1" ht="11.25" customHeight="1">
      <c r="A14" s="19">
        <v>5</v>
      </c>
      <c r="B14" s="27" t="s">
        <v>52</v>
      </c>
      <c r="C14" s="20" t="s">
        <v>65</v>
      </c>
      <c r="D14" s="16"/>
      <c r="E14" s="2" t="s">
        <v>13</v>
      </c>
      <c r="F14" s="17">
        <v>0.05</v>
      </c>
      <c r="G14" s="190"/>
      <c r="H14" s="16"/>
      <c r="I14" s="192"/>
    </row>
    <row r="15" spans="1:9" s="1" customFormat="1" ht="11.25" customHeight="1">
      <c r="A15" s="19">
        <v>6</v>
      </c>
      <c r="B15" s="27" t="s">
        <v>53</v>
      </c>
      <c r="C15" s="20" t="s">
        <v>66</v>
      </c>
      <c r="D15" s="16"/>
      <c r="E15" s="2" t="s">
        <v>13</v>
      </c>
      <c r="F15" s="17">
        <v>0.09</v>
      </c>
      <c r="G15" s="190"/>
      <c r="H15" s="16"/>
      <c r="I15" s="192"/>
    </row>
    <row r="16" spans="1:9" s="1" customFormat="1" ht="11.25" customHeight="1">
      <c r="A16" s="19">
        <v>7</v>
      </c>
      <c r="B16" s="27" t="s">
        <v>54</v>
      </c>
      <c r="C16" s="20" t="s">
        <v>21</v>
      </c>
      <c r="D16" s="16"/>
      <c r="E16" s="2" t="s">
        <v>13</v>
      </c>
      <c r="F16" s="17">
        <v>0.3</v>
      </c>
      <c r="G16" s="190"/>
      <c r="H16" s="16"/>
      <c r="I16" s="192"/>
    </row>
    <row r="17" spans="1:9" s="52" customFormat="1" ht="11.25" customHeight="1">
      <c r="A17" s="19">
        <v>8</v>
      </c>
      <c r="B17" s="56" t="s">
        <v>55</v>
      </c>
      <c r="C17" s="54" t="s">
        <v>21</v>
      </c>
      <c r="D17" s="49"/>
      <c r="E17" s="50" t="s">
        <v>13</v>
      </c>
      <c r="F17" s="55">
        <v>0.1</v>
      </c>
      <c r="G17" s="190"/>
      <c r="H17" s="16"/>
      <c r="I17" s="192"/>
    </row>
    <row r="18" spans="1:9" s="52" customFormat="1" ht="11.25" customHeight="1">
      <c r="A18" s="19">
        <v>9</v>
      </c>
      <c r="B18" s="56" t="s">
        <v>139</v>
      </c>
      <c r="C18" s="54"/>
      <c r="D18" s="49"/>
      <c r="E18" s="50"/>
      <c r="F18" s="55">
        <v>0.03</v>
      </c>
      <c r="G18" s="190"/>
      <c r="H18" s="16"/>
      <c r="I18" s="192"/>
    </row>
    <row r="19" spans="1:9" s="1" customFormat="1" ht="11.25" customHeight="1">
      <c r="A19" s="19">
        <v>10</v>
      </c>
      <c r="B19" s="27" t="s">
        <v>56</v>
      </c>
      <c r="C19" s="20" t="s">
        <v>67</v>
      </c>
      <c r="D19" s="16"/>
      <c r="E19" s="2" t="s">
        <v>13</v>
      </c>
      <c r="F19" s="17">
        <v>0.2</v>
      </c>
      <c r="G19" s="190"/>
      <c r="H19" s="16"/>
      <c r="I19" s="192"/>
    </row>
    <row r="20" spans="1:9" s="52" customFormat="1" ht="11.25" customHeight="1">
      <c r="A20" s="19">
        <v>11</v>
      </c>
      <c r="B20" s="56" t="s">
        <v>57</v>
      </c>
      <c r="C20" s="54" t="s">
        <v>68</v>
      </c>
      <c r="D20" s="49"/>
      <c r="E20" s="50" t="s">
        <v>13</v>
      </c>
      <c r="F20" s="55">
        <v>0.3</v>
      </c>
      <c r="G20" s="190"/>
      <c r="H20" s="16"/>
      <c r="I20" s="192"/>
    </row>
    <row r="21" spans="1:9" s="52" customFormat="1" ht="11.25" customHeight="1">
      <c r="A21" s="19">
        <v>12</v>
      </c>
      <c r="B21" s="56" t="s">
        <v>58</v>
      </c>
      <c r="C21" s="54" t="s">
        <v>69</v>
      </c>
      <c r="D21" s="49"/>
      <c r="E21" s="50" t="s">
        <v>13</v>
      </c>
      <c r="F21" s="55">
        <v>0.05</v>
      </c>
      <c r="G21" s="190"/>
      <c r="H21" s="16"/>
      <c r="I21" s="192"/>
    </row>
    <row r="22" spans="1:9" s="52" customFormat="1" ht="11.25" customHeight="1" thickBot="1">
      <c r="A22" s="19">
        <v>13</v>
      </c>
      <c r="B22" s="56" t="s">
        <v>59</v>
      </c>
      <c r="C22" s="54" t="s">
        <v>66</v>
      </c>
      <c r="D22" s="49"/>
      <c r="E22" s="50" t="s">
        <v>13</v>
      </c>
      <c r="F22" s="55">
        <v>0.35</v>
      </c>
      <c r="G22" s="190"/>
      <c r="H22" s="16"/>
      <c r="I22" s="192"/>
    </row>
    <row r="23" spans="1:9" s="52" customFormat="1" ht="11.25" customHeight="1">
      <c r="A23" s="19">
        <v>14</v>
      </c>
      <c r="B23" s="53" t="s">
        <v>60</v>
      </c>
      <c r="C23" s="54" t="s">
        <v>70</v>
      </c>
      <c r="D23" s="49"/>
      <c r="E23" s="72" t="s">
        <v>13</v>
      </c>
      <c r="F23" s="55">
        <v>0.5</v>
      </c>
      <c r="G23" s="102" t="s">
        <v>12</v>
      </c>
      <c r="H23" s="16"/>
      <c r="I23" s="192"/>
    </row>
    <row r="24" spans="1:9" s="52" customFormat="1" ht="11.25" customHeight="1">
      <c r="A24" s="19">
        <v>15</v>
      </c>
      <c r="B24" s="53" t="s">
        <v>114</v>
      </c>
      <c r="C24" s="54" t="s">
        <v>71</v>
      </c>
      <c r="D24" s="49"/>
      <c r="E24" s="50" t="s">
        <v>13</v>
      </c>
      <c r="F24" s="55">
        <v>0.14</v>
      </c>
      <c r="G24" s="103"/>
      <c r="H24" s="16"/>
      <c r="I24" s="192"/>
    </row>
    <row r="25" spans="1:9" s="52" customFormat="1" ht="11.25" customHeight="1">
      <c r="A25" s="19">
        <v>16</v>
      </c>
      <c r="B25" s="53" t="s">
        <v>136</v>
      </c>
      <c r="C25" s="54" t="s">
        <v>137</v>
      </c>
      <c r="D25" s="49"/>
      <c r="E25" s="50" t="s">
        <v>13</v>
      </c>
      <c r="F25" s="55">
        <v>0.01</v>
      </c>
      <c r="G25" s="103"/>
      <c r="H25" s="16"/>
      <c r="I25" s="192"/>
    </row>
    <row r="26" spans="1:9" s="52" customFormat="1" ht="11.25" customHeight="1">
      <c r="A26" s="19">
        <v>17</v>
      </c>
      <c r="B26" s="53" t="s">
        <v>135</v>
      </c>
      <c r="C26" s="54" t="s">
        <v>134</v>
      </c>
      <c r="D26" s="49"/>
      <c r="E26" s="50" t="s">
        <v>13</v>
      </c>
      <c r="F26" s="55">
        <v>0.31</v>
      </c>
      <c r="G26" s="103"/>
      <c r="H26" s="16"/>
      <c r="I26" s="192"/>
    </row>
    <row r="27" spans="1:9" s="52" customFormat="1" ht="11.25" customHeight="1">
      <c r="A27" s="19">
        <v>18</v>
      </c>
      <c r="B27" s="53" t="s">
        <v>93</v>
      </c>
      <c r="C27" s="54" t="s">
        <v>94</v>
      </c>
      <c r="D27" s="49"/>
      <c r="E27" s="50" t="s">
        <v>13</v>
      </c>
      <c r="F27" s="55">
        <v>0.14</v>
      </c>
      <c r="G27" s="103"/>
      <c r="H27" s="16"/>
      <c r="I27" s="192"/>
    </row>
    <row r="28" spans="1:9" s="52" customFormat="1" ht="11.25" customHeight="1">
      <c r="A28" s="19">
        <v>19</v>
      </c>
      <c r="B28" s="53" t="s">
        <v>95</v>
      </c>
      <c r="C28" s="54" t="s">
        <v>96</v>
      </c>
      <c r="D28" s="49"/>
      <c r="E28" s="50" t="s">
        <v>13</v>
      </c>
      <c r="F28" s="55">
        <v>0.02</v>
      </c>
      <c r="G28" s="103"/>
      <c r="H28" s="16"/>
      <c r="I28" s="192"/>
    </row>
    <row r="29" spans="1:9" s="52" customFormat="1" ht="11.25" customHeight="1">
      <c r="A29" s="19">
        <v>20</v>
      </c>
      <c r="B29" s="53" t="s">
        <v>97</v>
      </c>
      <c r="C29" s="54" t="s">
        <v>98</v>
      </c>
      <c r="D29" s="49"/>
      <c r="E29" s="50" t="s">
        <v>13</v>
      </c>
      <c r="F29" s="55">
        <v>0.04</v>
      </c>
      <c r="G29" s="103"/>
      <c r="H29" s="16"/>
      <c r="I29" s="192"/>
    </row>
    <row r="30" spans="1:9" s="52" customFormat="1" ht="11.25" customHeight="1">
      <c r="A30" s="19">
        <v>21</v>
      </c>
      <c r="B30" s="53" t="s">
        <v>99</v>
      </c>
      <c r="C30" s="54" t="s">
        <v>100</v>
      </c>
      <c r="D30" s="49"/>
      <c r="E30" s="50" t="s">
        <v>13</v>
      </c>
      <c r="F30" s="55">
        <v>0.11</v>
      </c>
      <c r="G30" s="103"/>
      <c r="H30" s="16"/>
      <c r="I30" s="192"/>
    </row>
    <row r="31" spans="1:9" s="52" customFormat="1" ht="11.25" customHeight="1">
      <c r="A31" s="19">
        <v>22</v>
      </c>
      <c r="B31" s="53" t="s">
        <v>61</v>
      </c>
      <c r="C31" s="54" t="s">
        <v>38</v>
      </c>
      <c r="D31" s="49"/>
      <c r="E31" s="50" t="s">
        <v>13</v>
      </c>
      <c r="F31" s="55">
        <v>0.11</v>
      </c>
      <c r="G31" s="103"/>
      <c r="H31" s="16"/>
      <c r="I31" s="192"/>
    </row>
    <row r="32" spans="1:9" s="52" customFormat="1" ht="11.25" customHeight="1">
      <c r="A32" s="19">
        <v>23</v>
      </c>
      <c r="B32" s="53" t="s">
        <v>138</v>
      </c>
      <c r="C32" s="54" t="s">
        <v>85</v>
      </c>
      <c r="D32" s="49"/>
      <c r="E32" s="50" t="s">
        <v>13</v>
      </c>
      <c r="F32" s="55">
        <v>0.62</v>
      </c>
      <c r="G32" s="103"/>
      <c r="H32" s="16"/>
      <c r="I32" s="192"/>
    </row>
    <row r="33" spans="1:9" s="52" customFormat="1" ht="11.25" customHeight="1">
      <c r="A33" s="19">
        <v>24</v>
      </c>
      <c r="B33" s="53" t="s">
        <v>132</v>
      </c>
      <c r="C33" s="54" t="s">
        <v>133</v>
      </c>
      <c r="D33" s="49"/>
      <c r="E33" s="50" t="s">
        <v>13</v>
      </c>
      <c r="F33" s="55">
        <v>0.15</v>
      </c>
      <c r="G33" s="103"/>
      <c r="H33" s="16"/>
      <c r="I33" s="192"/>
    </row>
    <row r="34" spans="1:9" s="52" customFormat="1" ht="11.25" customHeight="1">
      <c r="A34" s="19">
        <v>25</v>
      </c>
      <c r="B34" s="53" t="s">
        <v>123</v>
      </c>
      <c r="C34" s="54" t="s">
        <v>38</v>
      </c>
      <c r="D34" s="49"/>
      <c r="E34" s="50" t="s">
        <v>13</v>
      </c>
      <c r="F34" s="55">
        <v>0.11</v>
      </c>
      <c r="G34" s="103"/>
      <c r="H34" s="16"/>
      <c r="I34" s="192"/>
    </row>
    <row r="35" spans="1:9" s="52" customFormat="1" ht="11.25" customHeight="1">
      <c r="A35" s="19">
        <v>26</v>
      </c>
      <c r="B35" s="53" t="s">
        <v>62</v>
      </c>
      <c r="C35" s="54" t="s">
        <v>72</v>
      </c>
      <c r="D35" s="49"/>
      <c r="E35" s="50" t="s">
        <v>13</v>
      </c>
      <c r="F35" s="55">
        <v>0.1</v>
      </c>
      <c r="G35" s="103"/>
      <c r="H35" s="16"/>
      <c r="I35" s="192"/>
    </row>
    <row r="36" spans="1:9" s="52" customFormat="1" ht="11.25" customHeight="1">
      <c r="A36" s="19">
        <v>27</v>
      </c>
      <c r="B36" s="53" t="s">
        <v>73</v>
      </c>
      <c r="C36" s="54" t="s">
        <v>74</v>
      </c>
      <c r="D36" s="49"/>
      <c r="E36" s="50" t="s">
        <v>13</v>
      </c>
      <c r="F36" s="55">
        <v>0.16</v>
      </c>
      <c r="G36" s="103"/>
      <c r="H36" s="16"/>
      <c r="I36" s="192"/>
    </row>
    <row r="37" spans="1:9" s="52" customFormat="1" ht="12.75" customHeight="1">
      <c r="A37" s="19">
        <v>28</v>
      </c>
      <c r="B37" s="71" t="s">
        <v>105</v>
      </c>
      <c r="C37" s="54" t="s">
        <v>75</v>
      </c>
      <c r="D37" s="49"/>
      <c r="E37" s="50" t="s">
        <v>13</v>
      </c>
      <c r="F37" s="55">
        <v>0.07</v>
      </c>
      <c r="G37" s="103"/>
      <c r="H37" s="16"/>
      <c r="I37" s="192"/>
    </row>
    <row r="38" spans="1:9" s="52" customFormat="1" ht="11.25" customHeight="1">
      <c r="A38" s="19">
        <v>29</v>
      </c>
      <c r="B38" s="56" t="s">
        <v>76</v>
      </c>
      <c r="C38" s="54" t="s">
        <v>24</v>
      </c>
      <c r="D38" s="49"/>
      <c r="E38" s="50" t="s">
        <v>13</v>
      </c>
      <c r="F38" s="55">
        <v>0.04</v>
      </c>
      <c r="G38" s="103"/>
      <c r="H38" s="16"/>
      <c r="I38" s="192"/>
    </row>
    <row r="39" spans="1:9" s="52" customFormat="1" ht="11.25" customHeight="1">
      <c r="A39" s="19">
        <v>30</v>
      </c>
      <c r="B39" s="56" t="s">
        <v>77</v>
      </c>
      <c r="C39" s="54" t="s">
        <v>78</v>
      </c>
      <c r="D39" s="49"/>
      <c r="E39" s="50" t="s">
        <v>13</v>
      </c>
      <c r="F39" s="55">
        <v>0.1</v>
      </c>
      <c r="G39" s="103"/>
      <c r="H39" s="16"/>
      <c r="I39" s="192"/>
    </row>
    <row r="40" spans="1:10" s="52" customFormat="1" ht="24" customHeight="1">
      <c r="A40" s="19">
        <v>31</v>
      </c>
      <c r="B40" s="53" t="s">
        <v>22</v>
      </c>
      <c r="C40" s="54" t="s">
        <v>23</v>
      </c>
      <c r="D40" s="49"/>
      <c r="E40" s="50" t="s">
        <v>13</v>
      </c>
      <c r="F40" s="55">
        <v>1.5</v>
      </c>
      <c r="G40" s="103"/>
      <c r="H40" s="16"/>
      <c r="I40" s="192"/>
      <c r="J40" s="52">
        <v>1</v>
      </c>
    </row>
    <row r="41" spans="1:9" s="52" customFormat="1" ht="11.25" customHeight="1">
      <c r="A41" s="19">
        <v>32</v>
      </c>
      <c r="B41" s="56" t="s">
        <v>79</v>
      </c>
      <c r="C41" s="48" t="s">
        <v>81</v>
      </c>
      <c r="D41" s="49"/>
      <c r="E41" s="50" t="s">
        <v>13</v>
      </c>
      <c r="F41" s="63">
        <v>0.96</v>
      </c>
      <c r="G41" s="101"/>
      <c r="H41" s="16"/>
      <c r="I41" s="192"/>
    </row>
    <row r="42" spans="1:9" s="52" customFormat="1" ht="11.25" customHeight="1">
      <c r="A42" s="19">
        <v>33</v>
      </c>
      <c r="B42" s="56" t="s">
        <v>80</v>
      </c>
      <c r="C42" s="48" t="s">
        <v>82</v>
      </c>
      <c r="D42" s="49"/>
      <c r="E42" s="50" t="s">
        <v>13</v>
      </c>
      <c r="F42" s="51">
        <v>0.2</v>
      </c>
      <c r="G42" s="101"/>
      <c r="H42" s="16"/>
      <c r="I42" s="192"/>
    </row>
    <row r="43" spans="1:9" s="52" customFormat="1" ht="11.25" customHeight="1">
      <c r="A43" s="19">
        <v>34</v>
      </c>
      <c r="B43" s="56" t="s">
        <v>83</v>
      </c>
      <c r="C43" s="48" t="s">
        <v>84</v>
      </c>
      <c r="D43" s="49"/>
      <c r="E43" s="50" t="s">
        <v>13</v>
      </c>
      <c r="F43" s="51">
        <v>1.5</v>
      </c>
      <c r="G43" s="101"/>
      <c r="H43" s="16"/>
      <c r="I43" s="192"/>
    </row>
    <row r="44" spans="1:9" s="52" customFormat="1" ht="11.25" customHeight="1">
      <c r="A44" s="19">
        <v>35</v>
      </c>
      <c r="B44" s="56" t="s">
        <v>103</v>
      </c>
      <c r="C44" s="48" t="s">
        <v>104</v>
      </c>
      <c r="D44" s="49"/>
      <c r="E44" s="50" t="s">
        <v>13</v>
      </c>
      <c r="F44" s="63">
        <v>2.62</v>
      </c>
      <c r="G44" s="101"/>
      <c r="H44" s="16"/>
      <c r="I44" s="192"/>
    </row>
    <row r="45" spans="1:9" s="52" customFormat="1" ht="11.25" customHeight="1">
      <c r="A45" s="19">
        <v>36</v>
      </c>
      <c r="B45" s="71" t="s">
        <v>86</v>
      </c>
      <c r="C45" s="48" t="s">
        <v>87</v>
      </c>
      <c r="D45" s="49"/>
      <c r="E45" s="50" t="s">
        <v>13</v>
      </c>
      <c r="F45" s="51">
        <v>2.1</v>
      </c>
      <c r="G45" s="101"/>
      <c r="H45" s="16"/>
      <c r="I45" s="192"/>
    </row>
    <row r="46" spans="1:9" s="67" customFormat="1" ht="11.25" customHeight="1" thickBot="1">
      <c r="A46" s="19">
        <v>37</v>
      </c>
      <c r="B46" s="78" t="s">
        <v>88</v>
      </c>
      <c r="C46" s="64" t="s">
        <v>29</v>
      </c>
      <c r="D46" s="65"/>
      <c r="E46" s="66" t="s">
        <v>13</v>
      </c>
      <c r="F46" s="79">
        <v>0.1</v>
      </c>
      <c r="G46" s="101"/>
      <c r="H46" s="16"/>
      <c r="I46" s="193"/>
    </row>
    <row r="47" spans="1:9" s="1" customFormat="1" ht="73.5" customHeight="1" thickBot="1">
      <c r="A47" s="24" t="s">
        <v>0</v>
      </c>
      <c r="B47" s="25" t="s">
        <v>1</v>
      </c>
      <c r="C47" s="25" t="s">
        <v>5</v>
      </c>
      <c r="D47" s="26" t="s">
        <v>44</v>
      </c>
      <c r="E47" s="26" t="s">
        <v>45</v>
      </c>
      <c r="F47" s="7" t="s">
        <v>20</v>
      </c>
      <c r="G47" s="25" t="s">
        <v>2</v>
      </c>
      <c r="H47" s="26" t="s">
        <v>46</v>
      </c>
      <c r="I47" s="8" t="s">
        <v>47</v>
      </c>
    </row>
    <row r="48" spans="1:9" s="67" customFormat="1" ht="11.25" customHeight="1">
      <c r="A48" s="19">
        <v>38</v>
      </c>
      <c r="B48" s="78" t="s">
        <v>89</v>
      </c>
      <c r="C48" s="64" t="s">
        <v>30</v>
      </c>
      <c r="D48" s="65"/>
      <c r="E48" s="66" t="s">
        <v>13</v>
      </c>
      <c r="F48" s="79">
        <v>0.04</v>
      </c>
      <c r="G48" s="101"/>
      <c r="H48" s="16"/>
      <c r="I48" s="200" t="s">
        <v>116</v>
      </c>
    </row>
    <row r="49" spans="1:9" s="67" customFormat="1" ht="11.25" customHeight="1">
      <c r="A49" s="19">
        <v>39</v>
      </c>
      <c r="B49" s="78" t="s">
        <v>31</v>
      </c>
      <c r="C49" s="64" t="s">
        <v>32</v>
      </c>
      <c r="D49" s="65"/>
      <c r="E49" s="66" t="s">
        <v>13</v>
      </c>
      <c r="F49" s="79">
        <v>0.02</v>
      </c>
      <c r="G49" s="101"/>
      <c r="H49" s="16"/>
      <c r="I49" s="192"/>
    </row>
    <row r="50" spans="1:9" s="67" customFormat="1" ht="11.25" customHeight="1">
      <c r="A50" s="19">
        <v>40</v>
      </c>
      <c r="B50" s="78" t="s">
        <v>91</v>
      </c>
      <c r="C50" s="64" t="s">
        <v>14</v>
      </c>
      <c r="D50" s="65"/>
      <c r="E50" s="66" t="s">
        <v>13</v>
      </c>
      <c r="F50" s="79">
        <v>0.2</v>
      </c>
      <c r="G50" s="101"/>
      <c r="H50" s="16"/>
      <c r="I50" s="192"/>
    </row>
    <row r="51" spans="1:9" s="67" customFormat="1" ht="11.25" customHeight="1">
      <c r="A51" s="19">
        <v>41</v>
      </c>
      <c r="B51" s="78" t="s">
        <v>124</v>
      </c>
      <c r="C51" s="64" t="s">
        <v>125</v>
      </c>
      <c r="D51" s="65"/>
      <c r="E51" s="66" t="s">
        <v>13</v>
      </c>
      <c r="F51" s="79">
        <v>0.3</v>
      </c>
      <c r="G51" s="101"/>
      <c r="H51" s="16"/>
      <c r="I51" s="192"/>
    </row>
    <row r="52" spans="1:9" s="67" customFormat="1" ht="11.25" customHeight="1">
      <c r="A52" s="19">
        <v>42</v>
      </c>
      <c r="B52" s="78" t="s">
        <v>126</v>
      </c>
      <c r="C52" s="64" t="s">
        <v>127</v>
      </c>
      <c r="D52" s="65"/>
      <c r="E52" s="66" t="s">
        <v>13</v>
      </c>
      <c r="F52" s="79">
        <v>0.19</v>
      </c>
      <c r="G52" s="101"/>
      <c r="H52" s="16"/>
      <c r="I52" s="192"/>
    </row>
    <row r="53" spans="1:9" s="67" customFormat="1" ht="11.25" customHeight="1">
      <c r="A53" s="19">
        <v>43</v>
      </c>
      <c r="B53" s="78" t="s">
        <v>90</v>
      </c>
      <c r="C53" s="64" t="s">
        <v>92</v>
      </c>
      <c r="D53" s="65"/>
      <c r="E53" s="66" t="s">
        <v>13</v>
      </c>
      <c r="F53" s="79">
        <v>0.03</v>
      </c>
      <c r="G53" s="101"/>
      <c r="H53" s="16"/>
      <c r="I53" s="192"/>
    </row>
    <row r="54" spans="1:9" s="57" customFormat="1" ht="11.25" customHeight="1">
      <c r="A54" s="19">
        <v>44</v>
      </c>
      <c r="B54" s="60" t="s">
        <v>34</v>
      </c>
      <c r="C54" s="61" t="s">
        <v>35</v>
      </c>
      <c r="D54" s="58"/>
      <c r="E54" s="59" t="s">
        <v>13</v>
      </c>
      <c r="F54" s="62">
        <v>0.08</v>
      </c>
      <c r="G54" s="101"/>
      <c r="H54" s="16"/>
      <c r="I54" s="192"/>
    </row>
    <row r="55" spans="1:9" s="57" customFormat="1" ht="11.25" customHeight="1">
      <c r="A55" s="19">
        <v>45</v>
      </c>
      <c r="B55" s="60" t="s">
        <v>33</v>
      </c>
      <c r="C55" s="61" t="s">
        <v>35</v>
      </c>
      <c r="D55" s="58"/>
      <c r="E55" s="59" t="s">
        <v>13</v>
      </c>
      <c r="F55" s="62">
        <v>0.08</v>
      </c>
      <c r="G55" s="101"/>
      <c r="H55" s="16"/>
      <c r="I55" s="192"/>
    </row>
    <row r="56" spans="1:9" s="67" customFormat="1" ht="11.25" customHeight="1">
      <c r="A56" s="19">
        <v>46</v>
      </c>
      <c r="B56" s="81" t="s">
        <v>140</v>
      </c>
      <c r="C56" s="64" t="s">
        <v>141</v>
      </c>
      <c r="D56" s="65"/>
      <c r="E56" s="66" t="s">
        <v>13</v>
      </c>
      <c r="F56" s="79">
        <v>0.14</v>
      </c>
      <c r="G56" s="101"/>
      <c r="H56" s="16"/>
      <c r="I56" s="192"/>
    </row>
    <row r="57" spans="1:9" s="67" customFormat="1" ht="11.25" customHeight="1">
      <c r="A57" s="19">
        <v>47</v>
      </c>
      <c r="B57" s="81" t="s">
        <v>142</v>
      </c>
      <c r="C57" s="82" t="s">
        <v>152</v>
      </c>
      <c r="D57" s="65"/>
      <c r="E57" s="66" t="s">
        <v>13</v>
      </c>
      <c r="F57" s="79">
        <v>0.09</v>
      </c>
      <c r="G57" s="101"/>
      <c r="H57" s="16"/>
      <c r="I57" s="192"/>
    </row>
    <row r="58" spans="1:9" s="67" customFormat="1" ht="11.25" customHeight="1">
      <c r="A58" s="19">
        <v>48</v>
      </c>
      <c r="B58" s="81" t="s">
        <v>143</v>
      </c>
      <c r="C58" s="82" t="s">
        <v>154</v>
      </c>
      <c r="D58" s="65"/>
      <c r="E58" s="66" t="s">
        <v>13</v>
      </c>
      <c r="F58" s="79">
        <v>0.09</v>
      </c>
      <c r="G58" s="101"/>
      <c r="H58" s="16"/>
      <c r="I58" s="192"/>
    </row>
    <row r="59" spans="1:9" s="67" customFormat="1" ht="11.25" customHeight="1">
      <c r="A59" s="19">
        <v>49</v>
      </c>
      <c r="B59" s="81" t="s">
        <v>144</v>
      </c>
      <c r="C59" s="83" t="s">
        <v>154</v>
      </c>
      <c r="D59" s="65"/>
      <c r="E59" s="66" t="s">
        <v>13</v>
      </c>
      <c r="F59" s="79">
        <v>0.08</v>
      </c>
      <c r="G59" s="101"/>
      <c r="H59" s="16"/>
      <c r="I59" s="192"/>
    </row>
    <row r="60" spans="1:9" s="67" customFormat="1" ht="11.25" customHeight="1">
      <c r="A60" s="19">
        <v>50</v>
      </c>
      <c r="B60" s="81" t="s">
        <v>145</v>
      </c>
      <c r="C60" s="82" t="s">
        <v>150</v>
      </c>
      <c r="D60" s="65"/>
      <c r="E60" s="66" t="s">
        <v>13</v>
      </c>
      <c r="F60" s="79">
        <v>0.05</v>
      </c>
      <c r="G60" s="101"/>
      <c r="H60" s="16"/>
      <c r="I60" s="192"/>
    </row>
    <row r="61" spans="1:9" s="67" customFormat="1" ht="11.25" customHeight="1">
      <c r="A61" s="19">
        <v>51</v>
      </c>
      <c r="B61" s="81" t="s">
        <v>146</v>
      </c>
      <c r="C61" s="84" t="s">
        <v>151</v>
      </c>
      <c r="D61" s="65"/>
      <c r="E61" s="66" t="s">
        <v>13</v>
      </c>
      <c r="F61" s="79">
        <v>0.06</v>
      </c>
      <c r="G61" s="101"/>
      <c r="H61" s="16"/>
      <c r="I61" s="192"/>
    </row>
    <row r="62" spans="1:9" s="67" customFormat="1" ht="11.25" customHeight="1">
      <c r="A62" s="19">
        <v>52</v>
      </c>
      <c r="B62" s="81" t="s">
        <v>147</v>
      </c>
      <c r="C62" s="64" t="s">
        <v>155</v>
      </c>
      <c r="D62" s="65"/>
      <c r="E62" s="66" t="s">
        <v>13</v>
      </c>
      <c r="F62" s="79">
        <v>0.02</v>
      </c>
      <c r="G62" s="101"/>
      <c r="H62" s="16"/>
      <c r="I62" s="192"/>
    </row>
    <row r="63" spans="1:9" s="67" customFormat="1" ht="11.25" customHeight="1">
      <c r="A63" s="19">
        <v>53</v>
      </c>
      <c r="B63" s="81" t="s">
        <v>148</v>
      </c>
      <c r="C63" s="82" t="s">
        <v>153</v>
      </c>
      <c r="D63" s="65"/>
      <c r="E63" s="66" t="s">
        <v>13</v>
      </c>
      <c r="F63" s="79">
        <v>0.03</v>
      </c>
      <c r="G63" s="101"/>
      <c r="H63" s="16"/>
      <c r="I63" s="192"/>
    </row>
    <row r="64" spans="1:9" s="52" customFormat="1" ht="11.25" customHeight="1">
      <c r="A64" s="19">
        <v>54</v>
      </c>
      <c r="B64" s="86" t="s">
        <v>149</v>
      </c>
      <c r="C64" s="87" t="s">
        <v>156</v>
      </c>
      <c r="D64" s="49"/>
      <c r="E64" s="50" t="s">
        <v>13</v>
      </c>
      <c r="F64" s="51">
        <v>0.02</v>
      </c>
      <c r="G64" s="101"/>
      <c r="H64" s="16"/>
      <c r="I64" s="192"/>
    </row>
    <row r="65" spans="1:9" s="67" customFormat="1" ht="11.25" customHeight="1">
      <c r="A65" s="19">
        <v>55</v>
      </c>
      <c r="B65" s="85" t="s">
        <v>101</v>
      </c>
      <c r="C65" s="64" t="s">
        <v>102</v>
      </c>
      <c r="D65" s="65"/>
      <c r="E65" s="66" t="s">
        <v>13</v>
      </c>
      <c r="F65" s="79">
        <v>1.21</v>
      </c>
      <c r="G65" s="101"/>
      <c r="H65" s="16"/>
      <c r="I65" s="192"/>
    </row>
    <row r="66" spans="1:9" s="67" customFormat="1" ht="11.25" customHeight="1">
      <c r="A66" s="19">
        <v>56</v>
      </c>
      <c r="B66" s="85" t="s">
        <v>106</v>
      </c>
      <c r="C66" s="64" t="s">
        <v>107</v>
      </c>
      <c r="D66" s="65"/>
      <c r="E66" s="66" t="s">
        <v>13</v>
      </c>
      <c r="F66" s="79">
        <v>0.8</v>
      </c>
      <c r="G66" s="101"/>
      <c r="H66" s="16"/>
      <c r="I66" s="192"/>
    </row>
    <row r="67" spans="1:9" s="67" customFormat="1" ht="11.25" customHeight="1">
      <c r="A67" s="19">
        <v>57</v>
      </c>
      <c r="B67" s="85" t="s">
        <v>108</v>
      </c>
      <c r="C67" s="64" t="s">
        <v>109</v>
      </c>
      <c r="D67" s="65"/>
      <c r="E67" s="66" t="s">
        <v>13</v>
      </c>
      <c r="F67" s="79">
        <v>0.8</v>
      </c>
      <c r="G67" s="101"/>
      <c r="H67" s="16"/>
      <c r="I67" s="192"/>
    </row>
    <row r="68" spans="1:9" s="52" customFormat="1" ht="11.25" customHeight="1">
      <c r="A68" s="19">
        <v>58</v>
      </c>
      <c r="B68" s="56" t="s">
        <v>122</v>
      </c>
      <c r="C68" s="68" t="s">
        <v>121</v>
      </c>
      <c r="D68" s="69"/>
      <c r="E68" s="50" t="s">
        <v>13</v>
      </c>
      <c r="F68" s="70">
        <v>0.02</v>
      </c>
      <c r="G68" s="201"/>
      <c r="H68" s="16"/>
      <c r="I68" s="192"/>
    </row>
    <row r="69" spans="1:9" s="52" customFormat="1" ht="12.75">
      <c r="A69" s="19">
        <v>59</v>
      </c>
      <c r="B69" s="47" t="s">
        <v>128</v>
      </c>
      <c r="C69" s="48" t="s">
        <v>129</v>
      </c>
      <c r="D69" s="49"/>
      <c r="E69" s="50" t="s">
        <v>13</v>
      </c>
      <c r="F69" s="51">
        <v>0.6</v>
      </c>
      <c r="G69" s="201"/>
      <c r="H69" s="16"/>
      <c r="I69" s="192"/>
    </row>
    <row r="70" spans="1:9" s="52" customFormat="1" ht="12.75">
      <c r="A70" s="19">
        <v>60</v>
      </c>
      <c r="B70" s="77" t="s">
        <v>7</v>
      </c>
      <c r="C70" s="54" t="s">
        <v>8</v>
      </c>
      <c r="D70" s="49"/>
      <c r="E70" s="50" t="s">
        <v>13</v>
      </c>
      <c r="F70" s="51">
        <v>0.8</v>
      </c>
      <c r="G70" s="201"/>
      <c r="H70" s="16"/>
      <c r="I70" s="192"/>
    </row>
    <row r="71" spans="1:9" s="52" customFormat="1" ht="12.75">
      <c r="A71" s="19">
        <v>61</v>
      </c>
      <c r="B71" s="88" t="s">
        <v>119</v>
      </c>
      <c r="C71" s="89" t="s">
        <v>120</v>
      </c>
      <c r="D71" s="90"/>
      <c r="E71" s="91" t="s">
        <v>13</v>
      </c>
      <c r="F71" s="92">
        <v>0.09</v>
      </c>
      <c r="G71" s="201"/>
      <c r="H71" s="16"/>
      <c r="I71" s="192"/>
    </row>
    <row r="72" spans="1:9" s="52" customFormat="1" ht="11.25" customHeight="1">
      <c r="A72" s="19">
        <v>62</v>
      </c>
      <c r="B72" s="93" t="s">
        <v>9</v>
      </c>
      <c r="C72" s="94" t="s">
        <v>10</v>
      </c>
      <c r="D72" s="90"/>
      <c r="E72" s="91" t="s">
        <v>13</v>
      </c>
      <c r="F72" s="95">
        <v>1.2</v>
      </c>
      <c r="G72" s="201"/>
      <c r="H72" s="16"/>
      <c r="I72" s="192"/>
    </row>
    <row r="73" spans="1:9" s="52" customFormat="1" ht="11.25" customHeight="1">
      <c r="A73" s="19">
        <v>63</v>
      </c>
      <c r="B73" s="93" t="s">
        <v>36</v>
      </c>
      <c r="C73" s="94" t="s">
        <v>37</v>
      </c>
      <c r="D73" s="90"/>
      <c r="E73" s="91" t="s">
        <v>13</v>
      </c>
      <c r="F73" s="96">
        <v>9.4</v>
      </c>
      <c r="G73" s="201"/>
      <c r="H73" s="16"/>
      <c r="I73" s="192"/>
    </row>
    <row r="74" spans="1:9" s="52" customFormat="1" ht="11.25" customHeight="1">
      <c r="A74" s="19">
        <v>64</v>
      </c>
      <c r="B74" s="88" t="s">
        <v>110</v>
      </c>
      <c r="C74" s="89" t="s">
        <v>111</v>
      </c>
      <c r="D74" s="90"/>
      <c r="E74" s="91" t="s">
        <v>13</v>
      </c>
      <c r="F74" s="95">
        <v>0.9</v>
      </c>
      <c r="G74" s="201"/>
      <c r="H74" s="16"/>
      <c r="I74" s="192"/>
    </row>
    <row r="75" spans="1:9" s="52" customFormat="1" ht="11.25" customHeight="1">
      <c r="A75" s="19">
        <v>65</v>
      </c>
      <c r="B75" s="97" t="s">
        <v>25</v>
      </c>
      <c r="C75" s="98" t="s">
        <v>26</v>
      </c>
      <c r="D75" s="90"/>
      <c r="E75" s="91" t="s">
        <v>13</v>
      </c>
      <c r="F75" s="96">
        <v>0.6</v>
      </c>
      <c r="G75" s="201"/>
      <c r="H75" s="16"/>
      <c r="I75" s="192"/>
    </row>
    <row r="76" spans="1:9" s="52" customFormat="1" ht="11.25" customHeight="1">
      <c r="A76" s="19">
        <v>66</v>
      </c>
      <c r="B76" s="97" t="s">
        <v>27</v>
      </c>
      <c r="C76" s="98" t="s">
        <v>11</v>
      </c>
      <c r="D76" s="90"/>
      <c r="E76" s="91" t="s">
        <v>13</v>
      </c>
      <c r="F76" s="99">
        <v>5</v>
      </c>
      <c r="G76" s="201"/>
      <c r="H76" s="16"/>
      <c r="I76" s="192"/>
    </row>
    <row r="77" spans="1:9" s="52" customFormat="1" ht="11.25" customHeight="1" thickBot="1">
      <c r="A77" s="19">
        <v>67</v>
      </c>
      <c r="B77" s="100" t="s">
        <v>112</v>
      </c>
      <c r="C77" s="89" t="s">
        <v>113</v>
      </c>
      <c r="D77" s="90"/>
      <c r="E77" s="91" t="s">
        <v>13</v>
      </c>
      <c r="F77" s="95">
        <v>0.6</v>
      </c>
      <c r="G77" s="202"/>
      <c r="H77" s="16"/>
      <c r="I77" s="193"/>
    </row>
    <row r="78" spans="1:9" s="1" customFormat="1" ht="19.5" customHeight="1" thickBot="1">
      <c r="A78" s="28"/>
      <c r="B78" s="9"/>
      <c r="C78" s="11"/>
      <c r="D78" s="10"/>
      <c r="E78" s="11"/>
      <c r="F78" s="104">
        <f>SUM(F10:F77)</f>
        <v>37.2</v>
      </c>
      <c r="G78" s="29"/>
      <c r="H78" s="80"/>
      <c r="I78" s="30"/>
    </row>
    <row r="79" spans="1:9" s="1" customFormat="1" ht="4.5" customHeight="1" thickBot="1">
      <c r="A79" s="21"/>
      <c r="B79" s="12"/>
      <c r="C79" s="13"/>
      <c r="D79" s="13"/>
      <c r="E79" s="13"/>
      <c r="F79" s="14"/>
      <c r="G79" s="31"/>
      <c r="H79" s="13"/>
      <c r="I79" s="32"/>
    </row>
    <row r="80" spans="1:9" s="36" customFormat="1" ht="15" customHeight="1">
      <c r="A80" s="194" t="s">
        <v>118</v>
      </c>
      <c r="B80" s="195"/>
      <c r="C80" s="33"/>
      <c r="D80" s="194" t="s">
        <v>28</v>
      </c>
      <c r="E80" s="196"/>
      <c r="F80" s="196"/>
      <c r="G80" s="196"/>
      <c r="H80" s="34"/>
      <c r="I80" s="35"/>
    </row>
    <row r="81" spans="1:9" s="38" customFormat="1" ht="12.75" customHeight="1">
      <c r="A81" s="197" t="s">
        <v>3</v>
      </c>
      <c r="B81" s="198"/>
      <c r="C81" s="37"/>
      <c r="D81" s="199" t="s">
        <v>6</v>
      </c>
      <c r="E81" s="199"/>
      <c r="F81" s="199"/>
      <c r="G81" s="199"/>
      <c r="I81" s="39"/>
    </row>
    <row r="82" spans="1:7" s="40" customFormat="1" ht="19.5" customHeight="1">
      <c r="A82" s="194" t="s">
        <v>117</v>
      </c>
      <c r="B82" s="195"/>
      <c r="C82" s="33"/>
      <c r="D82" s="194" t="s">
        <v>48</v>
      </c>
      <c r="E82" s="196"/>
      <c r="F82" s="196"/>
      <c r="G82" s="196"/>
    </row>
    <row r="83" spans="1:7" s="40" customFormat="1" ht="12" customHeight="1">
      <c r="A83" s="197" t="s">
        <v>3</v>
      </c>
      <c r="B83" s="198"/>
      <c r="C83" s="37"/>
      <c r="D83" s="199" t="s">
        <v>6</v>
      </c>
      <c r="E83" s="199"/>
      <c r="F83" s="199"/>
      <c r="G83" s="199"/>
    </row>
    <row r="84" spans="1:6" s="44" customFormat="1" ht="15.75">
      <c r="A84" s="41" t="s">
        <v>39</v>
      </c>
      <c r="B84" s="42"/>
      <c r="C84" s="37"/>
      <c r="D84" s="43"/>
      <c r="E84" s="42"/>
      <c r="F84" s="4"/>
    </row>
    <row r="85" spans="1:6" s="44" customFormat="1" ht="12.75">
      <c r="A85" s="45" t="s">
        <v>17</v>
      </c>
      <c r="B85" s="42"/>
      <c r="C85" s="37"/>
      <c r="D85" s="43"/>
      <c r="E85" s="42"/>
      <c r="F85" s="4"/>
    </row>
    <row r="86" spans="1:6" s="44" customFormat="1" ht="15.75">
      <c r="A86" s="41" t="s">
        <v>40</v>
      </c>
      <c r="B86" s="42"/>
      <c r="C86" s="37"/>
      <c r="D86" s="43"/>
      <c r="E86" s="42"/>
      <c r="F86" s="4"/>
    </row>
    <row r="87" spans="1:6" s="44" customFormat="1" ht="15.75">
      <c r="A87" s="41" t="s">
        <v>41</v>
      </c>
      <c r="B87" s="42"/>
      <c r="C87" s="37"/>
      <c r="D87" s="43"/>
      <c r="E87" s="42"/>
      <c r="F87" s="4"/>
    </row>
    <row r="88" spans="1:6" s="44" customFormat="1" ht="15.75">
      <c r="A88" s="41" t="s">
        <v>42</v>
      </c>
      <c r="B88" s="42"/>
      <c r="C88" s="42"/>
      <c r="D88" s="42"/>
      <c r="E88" s="42"/>
      <c r="F88" s="4"/>
    </row>
    <row r="89" spans="1:6" s="44" customFormat="1" ht="15.75">
      <c r="A89" s="41" t="s">
        <v>43</v>
      </c>
      <c r="F89" s="5"/>
    </row>
    <row r="90" spans="1:6" s="46" customFormat="1" ht="12.75">
      <c r="A90" s="45"/>
      <c r="F90" s="6"/>
    </row>
  </sheetData>
  <sheetProtection/>
  <mergeCells count="16">
    <mergeCell ref="A82:B82"/>
    <mergeCell ref="D82:G82"/>
    <mergeCell ref="A83:B83"/>
    <mergeCell ref="D83:G83"/>
    <mergeCell ref="I48:I77"/>
    <mergeCell ref="G68:G77"/>
    <mergeCell ref="A80:B80"/>
    <mergeCell ref="D80:G80"/>
    <mergeCell ref="A81:B81"/>
    <mergeCell ref="D81:G81"/>
    <mergeCell ref="A5:I5"/>
    <mergeCell ref="A6:I6"/>
    <mergeCell ref="A7:I7"/>
    <mergeCell ref="A8:H8"/>
    <mergeCell ref="G10:G22"/>
    <mergeCell ref="I10:I46"/>
  </mergeCells>
  <printOptions/>
  <pageMargins left="0.1968503937007874" right="0.1968503937007874" top="0.77" bottom="0.29" header="0.31496062992125984" footer="0.36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8"/>
  <sheetViews>
    <sheetView tabSelected="1" workbookViewId="0" topLeftCell="A1">
      <selection activeCell="H44" sqref="H44"/>
    </sheetView>
  </sheetViews>
  <sheetFormatPr defaultColWidth="9.140625" defaultRowHeight="12.75"/>
  <cols>
    <col min="1" max="1" width="7.28125" style="118" customWidth="1"/>
    <col min="2" max="2" width="50.8515625" style="0" customWidth="1"/>
    <col min="3" max="3" width="5.57421875" style="0" customWidth="1"/>
    <col min="4" max="4" width="12.7109375" style="0" customWidth="1"/>
    <col min="5" max="5" width="7.7109375" style="0" customWidth="1"/>
    <col min="6" max="6" width="9.00390625" style="0" customWidth="1"/>
    <col min="7" max="7" width="12.421875" style="0" customWidth="1"/>
    <col min="8" max="8" width="17.421875" style="165" customWidth="1"/>
    <col min="9" max="9" width="14.00390625" style="0" customWidth="1"/>
    <col min="10" max="10" width="7.8515625" style="0" customWidth="1"/>
    <col min="11" max="11" width="8.7109375" style="0" customWidth="1"/>
    <col min="12" max="12" width="6.00390625" style="0" customWidth="1"/>
    <col min="13" max="13" width="10.421875" style="0" customWidth="1"/>
    <col min="14" max="16" width="6.00390625" style="0" customWidth="1"/>
    <col min="17" max="17" width="11.8515625" style="0" customWidth="1"/>
  </cols>
  <sheetData>
    <row r="1" spans="16:17" ht="12.75">
      <c r="P1" s="218" t="s">
        <v>187</v>
      </c>
      <c r="Q1" s="218"/>
    </row>
    <row r="2" spans="16:17" ht="12.75">
      <c r="P2" s="218"/>
      <c r="Q2" s="218"/>
    </row>
    <row r="4" spans="1:17" ht="12.75" customHeight="1">
      <c r="A4" s="112"/>
      <c r="B4" s="22"/>
      <c r="C4" s="22"/>
      <c r="D4" s="22"/>
      <c r="E4" s="22"/>
      <c r="F4" s="22"/>
      <c r="G4" s="22"/>
      <c r="H4" s="22"/>
      <c r="I4" s="3"/>
      <c r="J4" s="22"/>
      <c r="K4" s="22"/>
      <c r="L4" s="22"/>
      <c r="M4" s="22"/>
      <c r="N4" s="222" t="s">
        <v>237</v>
      </c>
      <c r="O4" s="222"/>
      <c r="P4" s="222"/>
      <c r="Q4" s="222"/>
    </row>
    <row r="5" spans="1:17" ht="18" customHeight="1">
      <c r="A5" s="113"/>
      <c r="B5" s="119"/>
      <c r="C5" s="223" t="s">
        <v>158</v>
      </c>
      <c r="D5" s="223"/>
      <c r="E5" s="223"/>
      <c r="F5" s="223"/>
      <c r="G5" s="223"/>
      <c r="H5" s="223"/>
      <c r="I5" s="223"/>
      <c r="J5" s="121"/>
      <c r="K5" s="119"/>
      <c r="L5" s="119"/>
      <c r="M5" s="119"/>
      <c r="N5" s="222"/>
      <c r="O5" s="222"/>
      <c r="P5" s="222"/>
      <c r="Q5" s="222"/>
    </row>
    <row r="6" spans="1:17" ht="12" customHeight="1">
      <c r="A6" s="114"/>
      <c r="B6" s="120"/>
      <c r="C6" s="207" t="s">
        <v>161</v>
      </c>
      <c r="D6" s="207"/>
      <c r="E6" s="207"/>
      <c r="F6" s="207"/>
      <c r="G6" s="207"/>
      <c r="H6" s="207"/>
      <c r="I6" s="207"/>
      <c r="J6" s="120"/>
      <c r="K6" s="120"/>
      <c r="L6" s="120"/>
      <c r="M6" s="120"/>
      <c r="N6" s="222"/>
      <c r="O6" s="222"/>
      <c r="P6" s="222"/>
      <c r="Q6" s="222"/>
    </row>
    <row r="7" spans="1:17" ht="17.25" customHeight="1">
      <c r="A7" s="114"/>
      <c r="B7" s="110"/>
      <c r="C7" s="208" t="s">
        <v>236</v>
      </c>
      <c r="D7" s="208"/>
      <c r="E7" s="208"/>
      <c r="F7" s="208"/>
      <c r="G7" s="208"/>
      <c r="H7" s="208"/>
      <c r="I7" s="208"/>
      <c r="J7" s="122"/>
      <c r="K7" s="110"/>
      <c r="L7" s="110"/>
      <c r="M7" s="110"/>
      <c r="N7" s="222"/>
      <c r="O7" s="222"/>
      <c r="P7" s="222"/>
      <c r="Q7" s="222"/>
    </row>
    <row r="8" spans="1:17" ht="18.75" customHeight="1">
      <c r="A8" s="114"/>
      <c r="B8" s="110"/>
      <c r="C8" s="124"/>
      <c r="D8" s="124"/>
      <c r="E8" s="124"/>
      <c r="F8" s="124"/>
      <c r="G8" s="124"/>
      <c r="H8" s="124"/>
      <c r="I8" s="124"/>
      <c r="J8" s="122"/>
      <c r="K8" s="110"/>
      <c r="L8" s="110"/>
      <c r="M8" s="110"/>
      <c r="N8" s="110"/>
      <c r="O8" s="110"/>
      <c r="P8" s="123"/>
      <c r="Q8" s="123"/>
    </row>
    <row r="9" spans="1:17" ht="223.5" customHeight="1">
      <c r="A9" s="167" t="s">
        <v>0</v>
      </c>
      <c r="B9" s="168" t="s">
        <v>1</v>
      </c>
      <c r="C9" s="168" t="s">
        <v>174</v>
      </c>
      <c r="D9" s="168" t="s">
        <v>186</v>
      </c>
      <c r="E9" s="168" t="s">
        <v>166</v>
      </c>
      <c r="F9" s="168" t="s">
        <v>169</v>
      </c>
      <c r="G9" s="169" t="s">
        <v>178</v>
      </c>
      <c r="H9" s="169" t="s">
        <v>170</v>
      </c>
      <c r="I9" s="170" t="s">
        <v>159</v>
      </c>
      <c r="J9" s="168" t="s">
        <v>176</v>
      </c>
      <c r="K9" s="168" t="s">
        <v>167</v>
      </c>
      <c r="L9" s="168" t="s">
        <v>179</v>
      </c>
      <c r="M9" s="168" t="s">
        <v>180</v>
      </c>
      <c r="N9" s="168" t="s">
        <v>181</v>
      </c>
      <c r="O9" s="171" t="s">
        <v>160</v>
      </c>
      <c r="P9" s="171" t="s">
        <v>168</v>
      </c>
      <c r="Q9" s="171" t="s">
        <v>165</v>
      </c>
    </row>
    <row r="10" spans="1:17" ht="19.5" customHeight="1">
      <c r="A10" s="172">
        <v>1</v>
      </c>
      <c r="B10" s="173">
        <v>2</v>
      </c>
      <c r="C10" s="173">
        <v>3</v>
      </c>
      <c r="D10" s="173">
        <v>4</v>
      </c>
      <c r="E10" s="174">
        <v>5</v>
      </c>
      <c r="F10" s="174">
        <v>6</v>
      </c>
      <c r="G10" s="174">
        <v>7</v>
      </c>
      <c r="H10" s="174">
        <v>8</v>
      </c>
      <c r="I10" s="175">
        <v>9</v>
      </c>
      <c r="J10" s="174">
        <v>10</v>
      </c>
      <c r="K10" s="174">
        <v>11</v>
      </c>
      <c r="L10" s="176">
        <v>12</v>
      </c>
      <c r="M10" s="176">
        <v>13</v>
      </c>
      <c r="N10" s="176">
        <v>14</v>
      </c>
      <c r="O10" s="176">
        <v>15</v>
      </c>
      <c r="P10" s="176">
        <v>16</v>
      </c>
      <c r="Q10" s="177">
        <v>17</v>
      </c>
    </row>
    <row r="11" spans="1:17" ht="18" customHeight="1">
      <c r="A11" s="150" t="s">
        <v>172</v>
      </c>
      <c r="B11" s="151" t="s">
        <v>182</v>
      </c>
      <c r="C11" s="125"/>
      <c r="D11" s="126"/>
      <c r="E11" s="127"/>
      <c r="F11" s="127"/>
      <c r="G11" s="127"/>
      <c r="H11" s="127"/>
      <c r="I11" s="128"/>
      <c r="J11" s="129"/>
      <c r="K11" s="127"/>
      <c r="L11" s="130"/>
      <c r="M11" s="130"/>
      <c r="N11" s="130"/>
      <c r="O11" s="130"/>
      <c r="P11" s="130"/>
      <c r="Q11" s="212" t="s">
        <v>235</v>
      </c>
    </row>
    <row r="12" spans="1:17" ht="15.75" customHeight="1">
      <c r="A12" s="149" t="s">
        <v>173</v>
      </c>
      <c r="B12" s="146" t="s">
        <v>183</v>
      </c>
      <c r="C12" s="131"/>
      <c r="D12" s="132"/>
      <c r="E12" s="133"/>
      <c r="F12" s="133"/>
      <c r="G12" s="133"/>
      <c r="H12" s="134"/>
      <c r="I12" s="133"/>
      <c r="J12" s="135"/>
      <c r="K12" s="136"/>
      <c r="L12" s="136"/>
      <c r="M12" s="136"/>
      <c r="N12" s="136"/>
      <c r="O12" s="136"/>
      <c r="P12" s="136"/>
      <c r="Q12" s="213"/>
    </row>
    <row r="13" spans="1:17" ht="26.25" customHeight="1">
      <c r="A13" s="148" t="s">
        <v>189</v>
      </c>
      <c r="B13" s="142" t="s">
        <v>190</v>
      </c>
      <c r="C13" s="131"/>
      <c r="D13" s="157" t="s">
        <v>191</v>
      </c>
      <c r="E13" s="153">
        <v>10</v>
      </c>
      <c r="F13" s="153" t="s">
        <v>192</v>
      </c>
      <c r="G13" s="153">
        <v>826.45</v>
      </c>
      <c r="H13" s="158">
        <v>1000</v>
      </c>
      <c r="I13" s="139" t="s">
        <v>241</v>
      </c>
      <c r="J13" s="154" t="s">
        <v>193</v>
      </c>
      <c r="K13" s="154" t="s">
        <v>194</v>
      </c>
      <c r="L13" s="154" t="s">
        <v>195</v>
      </c>
      <c r="M13" s="154" t="s">
        <v>196</v>
      </c>
      <c r="N13" s="154" t="s">
        <v>195</v>
      </c>
      <c r="O13" s="154" t="s">
        <v>195</v>
      </c>
      <c r="P13" s="154" t="s">
        <v>195</v>
      </c>
      <c r="Q13" s="213"/>
    </row>
    <row r="14" spans="1:17" ht="15" customHeight="1">
      <c r="A14" s="147"/>
      <c r="B14" s="143"/>
      <c r="C14" s="131"/>
      <c r="D14" s="159">
        <v>31</v>
      </c>
      <c r="E14" s="153"/>
      <c r="F14" s="153"/>
      <c r="G14" s="153"/>
      <c r="H14" s="152">
        <v>1000</v>
      </c>
      <c r="I14" s="153"/>
      <c r="J14" s="154"/>
      <c r="K14" s="154"/>
      <c r="L14" s="154"/>
      <c r="M14" s="154"/>
      <c r="N14" s="154"/>
      <c r="O14" s="154"/>
      <c r="P14" s="154"/>
      <c r="Q14" s="213"/>
    </row>
    <row r="15" spans="1:17" ht="26.25" customHeight="1">
      <c r="A15" s="148" t="s">
        <v>197</v>
      </c>
      <c r="B15" s="144" t="s">
        <v>201</v>
      </c>
      <c r="C15" s="131"/>
      <c r="D15" s="157" t="s">
        <v>198</v>
      </c>
      <c r="E15" s="153">
        <v>100</v>
      </c>
      <c r="F15" s="153" t="s">
        <v>204</v>
      </c>
      <c r="G15" s="153">
        <v>165.29</v>
      </c>
      <c r="H15" s="158">
        <v>200</v>
      </c>
      <c r="I15" s="139" t="s">
        <v>241</v>
      </c>
      <c r="J15" s="154" t="s">
        <v>193</v>
      </c>
      <c r="K15" s="154" t="s">
        <v>194</v>
      </c>
      <c r="L15" s="154" t="s">
        <v>195</v>
      </c>
      <c r="M15" s="154" t="s">
        <v>196</v>
      </c>
      <c r="N15" s="154" t="s">
        <v>195</v>
      </c>
      <c r="O15" s="154" t="s">
        <v>195</v>
      </c>
      <c r="P15" s="154" t="s">
        <v>195</v>
      </c>
      <c r="Q15" s="213"/>
    </row>
    <row r="16" spans="1:17" ht="17.25" customHeight="1">
      <c r="A16" s="147"/>
      <c r="B16" s="143"/>
      <c r="C16" s="131"/>
      <c r="D16" s="143">
        <v>301</v>
      </c>
      <c r="E16" s="153"/>
      <c r="F16" s="153"/>
      <c r="G16" s="153"/>
      <c r="H16" s="152">
        <v>200</v>
      </c>
      <c r="I16" s="153"/>
      <c r="J16" s="155"/>
      <c r="K16" s="154"/>
      <c r="L16" s="154"/>
      <c r="M16" s="154"/>
      <c r="N16" s="154"/>
      <c r="O16" s="154"/>
      <c r="P16" s="154"/>
      <c r="Q16" s="213"/>
    </row>
    <row r="17" spans="1:17" ht="26.25" customHeight="1">
      <c r="A17" s="148" t="s">
        <v>257</v>
      </c>
      <c r="B17" s="142" t="s">
        <v>258</v>
      </c>
      <c r="C17" s="131"/>
      <c r="D17" s="160" t="s">
        <v>259</v>
      </c>
      <c r="E17" s="153">
        <v>280</v>
      </c>
      <c r="F17" s="153" t="s">
        <v>204</v>
      </c>
      <c r="G17" s="153">
        <v>8413.22</v>
      </c>
      <c r="H17" s="158">
        <v>10180</v>
      </c>
      <c r="I17" s="139" t="s">
        <v>241</v>
      </c>
      <c r="J17" s="154" t="s">
        <v>193</v>
      </c>
      <c r="K17" s="154" t="s">
        <v>194</v>
      </c>
      <c r="L17" s="154" t="s">
        <v>195</v>
      </c>
      <c r="M17" s="154" t="s">
        <v>196</v>
      </c>
      <c r="N17" s="154" t="s">
        <v>195</v>
      </c>
      <c r="O17" s="154" t="s">
        <v>195</v>
      </c>
      <c r="P17" s="154" t="s">
        <v>195</v>
      </c>
      <c r="Q17" s="213"/>
    </row>
    <row r="18" spans="1:17" ht="15">
      <c r="A18" s="148"/>
      <c r="B18" s="142"/>
      <c r="C18" s="131"/>
      <c r="D18" s="143">
        <v>391</v>
      </c>
      <c r="E18" s="153"/>
      <c r="F18" s="153"/>
      <c r="G18" s="153"/>
      <c r="H18" s="152">
        <v>10180</v>
      </c>
      <c r="I18" s="139"/>
      <c r="J18" s="154"/>
      <c r="K18" s="154"/>
      <c r="L18" s="154"/>
      <c r="M18" s="154"/>
      <c r="N18" s="154"/>
      <c r="O18" s="154"/>
      <c r="P18" s="154"/>
      <c r="Q18" s="213"/>
    </row>
    <row r="19" spans="1:17" ht="26.25" customHeight="1">
      <c r="A19" s="148" t="s">
        <v>260</v>
      </c>
      <c r="B19" s="142" t="s">
        <v>202</v>
      </c>
      <c r="C19" s="131"/>
      <c r="D19" s="160" t="s">
        <v>203</v>
      </c>
      <c r="E19" s="153">
        <v>2</v>
      </c>
      <c r="F19" s="153" t="s">
        <v>200</v>
      </c>
      <c r="G19" s="153">
        <v>264.46</v>
      </c>
      <c r="H19" s="158">
        <v>320</v>
      </c>
      <c r="I19" s="139" t="s">
        <v>241</v>
      </c>
      <c r="J19" s="154" t="s">
        <v>193</v>
      </c>
      <c r="K19" s="154" t="s">
        <v>194</v>
      </c>
      <c r="L19" s="154" t="s">
        <v>195</v>
      </c>
      <c r="M19" s="154" t="s">
        <v>196</v>
      </c>
      <c r="N19" s="154" t="s">
        <v>195</v>
      </c>
      <c r="O19" s="154" t="s">
        <v>195</v>
      </c>
      <c r="P19" s="154" t="s">
        <v>195</v>
      </c>
      <c r="Q19" s="213"/>
    </row>
    <row r="20" spans="1:17" ht="26.25" customHeight="1">
      <c r="A20" s="148" t="s">
        <v>261</v>
      </c>
      <c r="B20" s="142" t="s">
        <v>243</v>
      </c>
      <c r="C20" s="131"/>
      <c r="D20" s="160" t="s">
        <v>203</v>
      </c>
      <c r="E20" s="153">
        <v>3</v>
      </c>
      <c r="F20" s="153" t="s">
        <v>239</v>
      </c>
      <c r="G20" s="158">
        <v>8429.75</v>
      </c>
      <c r="H20" s="158">
        <v>10200</v>
      </c>
      <c r="I20" s="139" t="s">
        <v>241</v>
      </c>
      <c r="J20" s="154" t="s">
        <v>193</v>
      </c>
      <c r="K20" s="154" t="s">
        <v>240</v>
      </c>
      <c r="L20" s="154" t="s">
        <v>195</v>
      </c>
      <c r="M20" s="154" t="s">
        <v>196</v>
      </c>
      <c r="N20" s="154" t="s">
        <v>195</v>
      </c>
      <c r="O20" s="154" t="s">
        <v>195</v>
      </c>
      <c r="P20" s="154" t="s">
        <v>195</v>
      </c>
      <c r="Q20" s="213"/>
    </row>
    <row r="21" spans="1:17" ht="26.25" customHeight="1">
      <c r="A21" s="148" t="s">
        <v>262</v>
      </c>
      <c r="B21" s="142" t="s">
        <v>242</v>
      </c>
      <c r="C21" s="131"/>
      <c r="D21" s="160" t="s">
        <v>203</v>
      </c>
      <c r="E21" s="153">
        <v>3</v>
      </c>
      <c r="F21" s="153" t="s">
        <v>239</v>
      </c>
      <c r="G21" s="158">
        <v>2479.34</v>
      </c>
      <c r="H21" s="158">
        <v>3000</v>
      </c>
      <c r="I21" s="139" t="s">
        <v>241</v>
      </c>
      <c r="J21" s="154" t="s">
        <v>193</v>
      </c>
      <c r="K21" s="154" t="s">
        <v>240</v>
      </c>
      <c r="L21" s="154" t="s">
        <v>195</v>
      </c>
      <c r="M21" s="154" t="s">
        <v>196</v>
      </c>
      <c r="N21" s="154" t="s">
        <v>195</v>
      </c>
      <c r="O21" s="154" t="s">
        <v>195</v>
      </c>
      <c r="P21" s="154" t="s">
        <v>195</v>
      </c>
      <c r="Q21" s="213"/>
    </row>
    <row r="22" spans="1:17" ht="26.25" customHeight="1">
      <c r="A22" s="148" t="s">
        <v>263</v>
      </c>
      <c r="B22" s="142" t="s">
        <v>244</v>
      </c>
      <c r="C22" s="131"/>
      <c r="D22" s="160" t="s">
        <v>203</v>
      </c>
      <c r="E22" s="153">
        <v>3</v>
      </c>
      <c r="F22" s="153" t="s">
        <v>239</v>
      </c>
      <c r="G22" s="158">
        <v>2479.34</v>
      </c>
      <c r="H22" s="158">
        <v>3000</v>
      </c>
      <c r="I22" s="139" t="s">
        <v>241</v>
      </c>
      <c r="J22" s="154" t="s">
        <v>193</v>
      </c>
      <c r="K22" s="154" t="s">
        <v>240</v>
      </c>
      <c r="L22" s="154" t="s">
        <v>195</v>
      </c>
      <c r="M22" s="154" t="s">
        <v>196</v>
      </c>
      <c r="N22" s="154" t="s">
        <v>195</v>
      </c>
      <c r="O22" s="154" t="s">
        <v>195</v>
      </c>
      <c r="P22" s="154" t="s">
        <v>195</v>
      </c>
      <c r="Q22" s="213"/>
    </row>
    <row r="23" spans="1:17" ht="26.25" customHeight="1">
      <c r="A23" s="148" t="s">
        <v>264</v>
      </c>
      <c r="B23" s="142" t="s">
        <v>245</v>
      </c>
      <c r="C23" s="131"/>
      <c r="D23" s="160" t="s">
        <v>203</v>
      </c>
      <c r="E23" s="153">
        <v>3</v>
      </c>
      <c r="F23" s="153" t="s">
        <v>239</v>
      </c>
      <c r="G23" s="158">
        <v>2479.34</v>
      </c>
      <c r="H23" s="158">
        <v>3000</v>
      </c>
      <c r="I23" s="139" t="s">
        <v>241</v>
      </c>
      <c r="J23" s="154" t="s">
        <v>193</v>
      </c>
      <c r="K23" s="154" t="s">
        <v>240</v>
      </c>
      <c r="L23" s="154" t="s">
        <v>195</v>
      </c>
      <c r="M23" s="154" t="s">
        <v>196</v>
      </c>
      <c r="N23" s="154" t="s">
        <v>195</v>
      </c>
      <c r="O23" s="154" t="s">
        <v>195</v>
      </c>
      <c r="P23" s="154" t="s">
        <v>195</v>
      </c>
      <c r="Q23" s="213"/>
    </row>
    <row r="24" spans="1:17" ht="26.25" customHeight="1">
      <c r="A24" s="148" t="s">
        <v>265</v>
      </c>
      <c r="B24" s="142" t="s">
        <v>246</v>
      </c>
      <c r="C24" s="131"/>
      <c r="D24" s="160" t="s">
        <v>203</v>
      </c>
      <c r="E24" s="153">
        <v>3</v>
      </c>
      <c r="F24" s="153" t="s">
        <v>239</v>
      </c>
      <c r="G24" s="158">
        <v>1487.6</v>
      </c>
      <c r="H24" s="158">
        <v>1800</v>
      </c>
      <c r="I24" s="139" t="s">
        <v>241</v>
      </c>
      <c r="J24" s="154" t="s">
        <v>193</v>
      </c>
      <c r="K24" s="154" t="s">
        <v>194</v>
      </c>
      <c r="L24" s="154" t="s">
        <v>195</v>
      </c>
      <c r="M24" s="154" t="s">
        <v>196</v>
      </c>
      <c r="N24" s="154" t="s">
        <v>195</v>
      </c>
      <c r="O24" s="154" t="s">
        <v>195</v>
      </c>
      <c r="P24" s="154" t="s">
        <v>195</v>
      </c>
      <c r="Q24" s="213"/>
    </row>
    <row r="25" spans="1:17" ht="17.25" customHeight="1">
      <c r="A25" s="148"/>
      <c r="B25" s="142"/>
      <c r="C25" s="131"/>
      <c r="D25" s="143">
        <v>392</v>
      </c>
      <c r="E25" s="153"/>
      <c r="F25" s="153"/>
      <c r="G25" s="153"/>
      <c r="H25" s="152">
        <f>+H19+H20+H21+H22+H23+H24</f>
        <v>21320</v>
      </c>
      <c r="I25" s="156"/>
      <c r="J25" s="153"/>
      <c r="K25" s="153"/>
      <c r="L25" s="154"/>
      <c r="M25" s="154"/>
      <c r="N25" s="154"/>
      <c r="O25" s="154"/>
      <c r="P25" s="154"/>
      <c r="Q25" s="213"/>
    </row>
    <row r="26" spans="1:17" ht="26.25" customHeight="1">
      <c r="A26" s="148" t="s">
        <v>266</v>
      </c>
      <c r="B26" s="142" t="s">
        <v>248</v>
      </c>
      <c r="C26" s="131"/>
      <c r="D26" s="160" t="s">
        <v>247</v>
      </c>
      <c r="E26" s="153">
        <v>150</v>
      </c>
      <c r="F26" s="153" t="s">
        <v>204</v>
      </c>
      <c r="G26" s="153">
        <v>495.87</v>
      </c>
      <c r="H26" s="158">
        <v>600</v>
      </c>
      <c r="I26" s="139" t="s">
        <v>241</v>
      </c>
      <c r="J26" s="154" t="s">
        <v>193</v>
      </c>
      <c r="K26" s="154" t="s">
        <v>221</v>
      </c>
      <c r="L26" s="154" t="s">
        <v>195</v>
      </c>
      <c r="M26" s="154" t="s">
        <v>196</v>
      </c>
      <c r="N26" s="154" t="s">
        <v>195</v>
      </c>
      <c r="O26" s="154" t="s">
        <v>195</v>
      </c>
      <c r="P26" s="154" t="s">
        <v>195</v>
      </c>
      <c r="Q26" s="213"/>
    </row>
    <row r="27" spans="1:17" ht="17.25" customHeight="1">
      <c r="A27" s="148"/>
      <c r="B27" s="142"/>
      <c r="C27" s="131"/>
      <c r="D27" s="143">
        <v>411</v>
      </c>
      <c r="E27" s="153"/>
      <c r="F27" s="153"/>
      <c r="G27" s="153"/>
      <c r="H27" s="152">
        <v>600</v>
      </c>
      <c r="I27" s="156"/>
      <c r="J27" s="153"/>
      <c r="K27" s="153"/>
      <c r="L27" s="154"/>
      <c r="M27" s="154"/>
      <c r="N27" s="154"/>
      <c r="O27" s="154"/>
      <c r="P27" s="154"/>
      <c r="Q27" s="213"/>
    </row>
    <row r="28" spans="1:17" ht="19.5" customHeight="1">
      <c r="A28" s="209" t="s">
        <v>227</v>
      </c>
      <c r="B28" s="210"/>
      <c r="C28" s="210"/>
      <c r="D28" s="210"/>
      <c r="E28" s="210"/>
      <c r="F28" s="210"/>
      <c r="G28" s="211"/>
      <c r="H28" s="152">
        <f>+H14+H16+H18+H25+H27</f>
        <v>33300</v>
      </c>
      <c r="I28" s="156"/>
      <c r="J28" s="153"/>
      <c r="K28" s="153"/>
      <c r="L28" s="154"/>
      <c r="M28" s="154"/>
      <c r="N28" s="154"/>
      <c r="O28" s="154"/>
      <c r="P28" s="181"/>
      <c r="Q28" s="214"/>
    </row>
    <row r="29" spans="1:17" ht="15" customHeight="1">
      <c r="A29" s="149" t="s">
        <v>175</v>
      </c>
      <c r="B29" s="146" t="s">
        <v>184</v>
      </c>
      <c r="C29" s="131"/>
      <c r="D29" s="132"/>
      <c r="E29" s="133"/>
      <c r="F29" s="133"/>
      <c r="G29" s="133"/>
      <c r="H29" s="134"/>
      <c r="I29" s="133"/>
      <c r="J29" s="135"/>
      <c r="K29" s="136"/>
      <c r="L29" s="136"/>
      <c r="M29" s="136"/>
      <c r="N29" s="136"/>
      <c r="O29" s="136"/>
      <c r="P29" s="179"/>
      <c r="Q29" s="215" t="s">
        <v>267</v>
      </c>
    </row>
    <row r="30" spans="1:17" ht="30.75" customHeight="1">
      <c r="A30" s="148" t="s">
        <v>205</v>
      </c>
      <c r="B30" s="145" t="s">
        <v>218</v>
      </c>
      <c r="C30" s="131"/>
      <c r="D30" s="160" t="s">
        <v>206</v>
      </c>
      <c r="E30" s="153">
        <v>45</v>
      </c>
      <c r="F30" s="153" t="s">
        <v>207</v>
      </c>
      <c r="G30" s="153">
        <v>413.22</v>
      </c>
      <c r="H30" s="158">
        <v>500</v>
      </c>
      <c r="I30" s="139" t="s">
        <v>241</v>
      </c>
      <c r="J30" s="154" t="s">
        <v>193</v>
      </c>
      <c r="K30" s="154" t="s">
        <v>219</v>
      </c>
      <c r="L30" s="154" t="s">
        <v>195</v>
      </c>
      <c r="M30" s="154" t="s">
        <v>196</v>
      </c>
      <c r="N30" s="154" t="s">
        <v>195</v>
      </c>
      <c r="O30" s="154" t="s">
        <v>195</v>
      </c>
      <c r="P30" s="178" t="s">
        <v>195</v>
      </c>
      <c r="Q30" s="216"/>
    </row>
    <row r="31" spans="1:17" ht="15" customHeight="1">
      <c r="A31" s="147"/>
      <c r="B31" s="143"/>
      <c r="C31" s="131"/>
      <c r="D31" s="143">
        <v>504</v>
      </c>
      <c r="E31" s="153"/>
      <c r="F31" s="153"/>
      <c r="G31" s="153"/>
      <c r="H31" s="152">
        <v>500</v>
      </c>
      <c r="I31" s="153"/>
      <c r="J31" s="154"/>
      <c r="K31" s="154"/>
      <c r="L31" s="154"/>
      <c r="M31" s="154"/>
      <c r="N31" s="154"/>
      <c r="O31" s="154"/>
      <c r="P31" s="178"/>
      <c r="Q31" s="216"/>
    </row>
    <row r="32" spans="1:17" ht="26.25" customHeight="1">
      <c r="A32" s="148" t="s">
        <v>208</v>
      </c>
      <c r="B32" s="145" t="s">
        <v>251</v>
      </c>
      <c r="C32" s="131"/>
      <c r="D32" s="160" t="s">
        <v>252</v>
      </c>
      <c r="E32" s="153"/>
      <c r="F32" s="153" t="s">
        <v>204</v>
      </c>
      <c r="G32" s="153">
        <v>3140.5</v>
      </c>
      <c r="H32" s="158">
        <v>3800</v>
      </c>
      <c r="I32" s="139" t="s">
        <v>241</v>
      </c>
      <c r="J32" s="154" t="s">
        <v>193</v>
      </c>
      <c r="K32" s="154" t="s">
        <v>219</v>
      </c>
      <c r="L32" s="154" t="s">
        <v>195</v>
      </c>
      <c r="M32" s="154" t="s">
        <v>196</v>
      </c>
      <c r="N32" s="154" t="s">
        <v>195</v>
      </c>
      <c r="O32" s="154" t="s">
        <v>195</v>
      </c>
      <c r="P32" s="178" t="s">
        <v>195</v>
      </c>
      <c r="Q32" s="216"/>
    </row>
    <row r="33" spans="1:17" ht="15" customHeight="1">
      <c r="A33" s="148"/>
      <c r="B33" s="153"/>
      <c r="C33" s="131"/>
      <c r="D33" s="143">
        <v>507</v>
      </c>
      <c r="E33" s="153"/>
      <c r="F33" s="153"/>
      <c r="G33" s="153"/>
      <c r="H33" s="152">
        <v>3800</v>
      </c>
      <c r="I33" s="139"/>
      <c r="J33" s="154"/>
      <c r="K33" s="154"/>
      <c r="L33" s="154"/>
      <c r="M33" s="154"/>
      <c r="N33" s="154"/>
      <c r="O33" s="154"/>
      <c r="P33" s="178"/>
      <c r="Q33" s="216"/>
    </row>
    <row r="34" spans="1:17" ht="26.25" customHeight="1">
      <c r="A34" s="148" t="s">
        <v>212</v>
      </c>
      <c r="B34" s="142" t="s">
        <v>250</v>
      </c>
      <c r="C34" s="131"/>
      <c r="D34" s="160" t="s">
        <v>210</v>
      </c>
      <c r="E34" s="153">
        <v>60</v>
      </c>
      <c r="F34" s="153" t="s">
        <v>211</v>
      </c>
      <c r="G34" s="153">
        <v>49587</v>
      </c>
      <c r="H34" s="158">
        <v>600</v>
      </c>
      <c r="I34" s="139" t="s">
        <v>241</v>
      </c>
      <c r="J34" s="154" t="s">
        <v>193</v>
      </c>
      <c r="K34" s="154" t="s">
        <v>238</v>
      </c>
      <c r="L34" s="154" t="s">
        <v>195</v>
      </c>
      <c r="M34" s="154" t="s">
        <v>196</v>
      </c>
      <c r="N34" s="154" t="s">
        <v>195</v>
      </c>
      <c r="O34" s="154" t="s">
        <v>195</v>
      </c>
      <c r="P34" s="178" t="s">
        <v>195</v>
      </c>
      <c r="Q34" s="216"/>
    </row>
    <row r="35" spans="1:17" ht="26.25" customHeight="1">
      <c r="A35" s="148" t="s">
        <v>214</v>
      </c>
      <c r="B35" s="142" t="s">
        <v>249</v>
      </c>
      <c r="C35" s="131"/>
      <c r="D35" s="160" t="s">
        <v>210</v>
      </c>
      <c r="E35" s="153">
        <v>100</v>
      </c>
      <c r="F35" s="153" t="s">
        <v>211</v>
      </c>
      <c r="G35" s="153">
        <v>826.45</v>
      </c>
      <c r="H35" s="158">
        <v>1000</v>
      </c>
      <c r="I35" s="139" t="s">
        <v>241</v>
      </c>
      <c r="J35" s="154" t="s">
        <v>193</v>
      </c>
      <c r="K35" s="154" t="s">
        <v>238</v>
      </c>
      <c r="L35" s="154" t="s">
        <v>195</v>
      </c>
      <c r="M35" s="154" t="s">
        <v>196</v>
      </c>
      <c r="N35" s="154" t="s">
        <v>195</v>
      </c>
      <c r="O35" s="154" t="s">
        <v>195</v>
      </c>
      <c r="P35" s="178" t="s">
        <v>195</v>
      </c>
      <c r="Q35" s="216"/>
    </row>
    <row r="36" spans="1:17" ht="15" customHeight="1">
      <c r="A36" s="148"/>
      <c r="B36" s="142"/>
      <c r="C36" s="131"/>
      <c r="D36" s="143">
        <v>553</v>
      </c>
      <c r="E36" s="153"/>
      <c r="F36" s="153"/>
      <c r="G36" s="153"/>
      <c r="H36" s="152">
        <f>+H34+H35</f>
        <v>1600</v>
      </c>
      <c r="I36" s="153"/>
      <c r="J36" s="154"/>
      <c r="K36" s="154"/>
      <c r="L36" s="154"/>
      <c r="M36" s="154"/>
      <c r="N36" s="154"/>
      <c r="O36" s="154"/>
      <c r="P36" s="178"/>
      <c r="Q36" s="216"/>
    </row>
    <row r="37" spans="1:17" ht="26.25" customHeight="1">
      <c r="A37" s="148" t="s">
        <v>220</v>
      </c>
      <c r="B37" s="142" t="s">
        <v>209</v>
      </c>
      <c r="C37" s="131"/>
      <c r="D37" s="160" t="s">
        <v>213</v>
      </c>
      <c r="E37" s="153"/>
      <c r="F37" s="153" t="s">
        <v>200</v>
      </c>
      <c r="G37" s="153">
        <v>330.58</v>
      </c>
      <c r="H37" s="158">
        <v>400</v>
      </c>
      <c r="I37" s="139" t="s">
        <v>241</v>
      </c>
      <c r="J37" s="154" t="s">
        <v>193</v>
      </c>
      <c r="K37" s="154" t="s">
        <v>219</v>
      </c>
      <c r="L37" s="154" t="s">
        <v>195</v>
      </c>
      <c r="M37" s="154" t="s">
        <v>196</v>
      </c>
      <c r="N37" s="154" t="s">
        <v>195</v>
      </c>
      <c r="O37" s="154" t="s">
        <v>195</v>
      </c>
      <c r="P37" s="178" t="s">
        <v>195</v>
      </c>
      <c r="Q37" s="216"/>
    </row>
    <row r="38" spans="1:17" ht="15" customHeight="1">
      <c r="A38" s="148"/>
      <c r="B38" s="142"/>
      <c r="C38" s="131"/>
      <c r="D38" s="143">
        <v>665</v>
      </c>
      <c r="E38" s="153"/>
      <c r="F38" s="153"/>
      <c r="G38" s="153"/>
      <c r="H38" s="152">
        <v>400</v>
      </c>
      <c r="I38" s="139"/>
      <c r="J38" s="154"/>
      <c r="K38" s="154"/>
      <c r="L38" s="154"/>
      <c r="M38" s="154"/>
      <c r="N38" s="154"/>
      <c r="O38" s="154"/>
      <c r="P38" s="178"/>
      <c r="Q38" s="216"/>
    </row>
    <row r="39" spans="1:17" ht="29.25" customHeight="1">
      <c r="A39" s="148" t="s">
        <v>253</v>
      </c>
      <c r="B39" s="142" t="s">
        <v>215</v>
      </c>
      <c r="C39" s="131"/>
      <c r="D39" s="160" t="s">
        <v>216</v>
      </c>
      <c r="E39" s="153"/>
      <c r="F39" s="153" t="s">
        <v>217</v>
      </c>
      <c r="G39" s="153">
        <v>826.45</v>
      </c>
      <c r="H39" s="158">
        <v>1000</v>
      </c>
      <c r="I39" s="139" t="s">
        <v>241</v>
      </c>
      <c r="J39" s="154" t="s">
        <v>193</v>
      </c>
      <c r="K39" s="154" t="s">
        <v>194</v>
      </c>
      <c r="L39" s="154" t="s">
        <v>195</v>
      </c>
      <c r="M39" s="154" t="s">
        <v>196</v>
      </c>
      <c r="N39" s="154" t="s">
        <v>195</v>
      </c>
      <c r="O39" s="154" t="s">
        <v>195</v>
      </c>
      <c r="P39" s="178" t="s">
        <v>195</v>
      </c>
      <c r="Q39" s="216"/>
    </row>
    <row r="40" spans="1:17" ht="15" customHeight="1">
      <c r="A40" s="148"/>
      <c r="B40" s="142"/>
      <c r="C40" s="131"/>
      <c r="D40" s="143">
        <v>905</v>
      </c>
      <c r="E40" s="153"/>
      <c r="F40" s="153"/>
      <c r="G40" s="153"/>
      <c r="H40" s="152">
        <v>1000</v>
      </c>
      <c r="I40" s="153"/>
      <c r="J40" s="162"/>
      <c r="K40" s="162"/>
      <c r="L40" s="162"/>
      <c r="M40" s="154"/>
      <c r="N40" s="162"/>
      <c r="O40" s="162"/>
      <c r="P40" s="180"/>
      <c r="Q40" s="216"/>
    </row>
    <row r="41" spans="1:17" ht="29.25" customHeight="1">
      <c r="A41" s="148" t="s">
        <v>254</v>
      </c>
      <c r="B41" s="145" t="s">
        <v>255</v>
      </c>
      <c r="C41" s="131"/>
      <c r="D41" s="160" t="s">
        <v>256</v>
      </c>
      <c r="E41" s="153"/>
      <c r="F41" s="153" t="s">
        <v>199</v>
      </c>
      <c r="G41" s="153">
        <v>37685.95</v>
      </c>
      <c r="H41" s="158">
        <v>34600</v>
      </c>
      <c r="I41" s="153" t="s">
        <v>222</v>
      </c>
      <c r="J41" s="162" t="s">
        <v>193</v>
      </c>
      <c r="K41" s="162" t="s">
        <v>223</v>
      </c>
      <c r="L41" s="162" t="s">
        <v>195</v>
      </c>
      <c r="M41" s="154" t="s">
        <v>196</v>
      </c>
      <c r="N41" s="162" t="s">
        <v>195</v>
      </c>
      <c r="O41" s="162" t="s">
        <v>224</v>
      </c>
      <c r="P41" s="180" t="s">
        <v>195</v>
      </c>
      <c r="Q41" s="216"/>
    </row>
    <row r="42" spans="1:17" ht="17.25" customHeight="1">
      <c r="A42" s="148"/>
      <c r="B42" s="142"/>
      <c r="C42" s="131"/>
      <c r="D42" s="143">
        <v>909</v>
      </c>
      <c r="E42" s="153"/>
      <c r="F42" s="153"/>
      <c r="G42" s="153"/>
      <c r="H42" s="152">
        <v>34600</v>
      </c>
      <c r="I42" s="153"/>
      <c r="J42" s="154"/>
      <c r="K42" s="154"/>
      <c r="L42" s="154"/>
      <c r="M42" s="154"/>
      <c r="N42" s="154"/>
      <c r="O42" s="154"/>
      <c r="P42" s="178"/>
      <c r="Q42" s="216"/>
    </row>
    <row r="43" spans="1:17" ht="17.25" customHeight="1">
      <c r="A43" s="204" t="s">
        <v>227</v>
      </c>
      <c r="B43" s="205"/>
      <c r="C43" s="205"/>
      <c r="D43" s="205"/>
      <c r="E43" s="205"/>
      <c r="F43" s="205"/>
      <c r="G43" s="206"/>
      <c r="H43" s="152">
        <f>+H31+H33+H36+H38+H40+H42</f>
        <v>41900</v>
      </c>
      <c r="I43" s="153"/>
      <c r="J43" s="154"/>
      <c r="K43" s="154"/>
      <c r="L43" s="154"/>
      <c r="M43" s="154"/>
      <c r="N43" s="154"/>
      <c r="O43" s="154"/>
      <c r="P43" s="178"/>
      <c r="Q43" s="216"/>
    </row>
    <row r="44" spans="1:17" ht="15" customHeight="1">
      <c r="A44" s="149" t="s">
        <v>177</v>
      </c>
      <c r="B44" s="146" t="s">
        <v>185</v>
      </c>
      <c r="C44" s="131"/>
      <c r="D44" s="160"/>
      <c r="E44" s="153"/>
      <c r="F44" s="153"/>
      <c r="G44" s="153"/>
      <c r="H44" s="158"/>
      <c r="I44" s="156"/>
      <c r="J44" s="153"/>
      <c r="K44" s="153"/>
      <c r="L44" s="154"/>
      <c r="M44" s="154"/>
      <c r="N44" s="154"/>
      <c r="O44" s="154"/>
      <c r="P44" s="178"/>
      <c r="Q44" s="216"/>
    </row>
    <row r="45" spans="1:17" ht="62.25" customHeight="1">
      <c r="A45" s="163" t="s">
        <v>225</v>
      </c>
      <c r="B45" s="145" t="s">
        <v>226</v>
      </c>
      <c r="C45" s="137"/>
      <c r="D45" s="153" t="s">
        <v>228</v>
      </c>
      <c r="E45" s="153"/>
      <c r="F45" s="153" t="s">
        <v>231</v>
      </c>
      <c r="G45" s="153">
        <v>413223.14</v>
      </c>
      <c r="H45" s="158">
        <v>500000</v>
      </c>
      <c r="I45" s="139" t="s">
        <v>229</v>
      </c>
      <c r="J45" s="162" t="s">
        <v>193</v>
      </c>
      <c r="K45" s="162" t="s">
        <v>223</v>
      </c>
      <c r="L45" s="162" t="s">
        <v>230</v>
      </c>
      <c r="M45" s="154" t="s">
        <v>196</v>
      </c>
      <c r="N45" s="154" t="s">
        <v>195</v>
      </c>
      <c r="O45" s="154" t="s">
        <v>195</v>
      </c>
      <c r="P45" s="178" t="s">
        <v>195</v>
      </c>
      <c r="Q45" s="216"/>
    </row>
    <row r="46" spans="1:17" ht="15" customHeight="1">
      <c r="A46" s="141"/>
      <c r="B46" s="141"/>
      <c r="C46" s="141"/>
      <c r="D46" s="147">
        <v>452</v>
      </c>
      <c r="E46" s="161"/>
      <c r="F46" s="161"/>
      <c r="G46" s="161"/>
      <c r="H46" s="152">
        <v>500000</v>
      </c>
      <c r="I46" s="133"/>
      <c r="J46" s="140"/>
      <c r="K46" s="140"/>
      <c r="L46" s="140"/>
      <c r="M46" s="136"/>
      <c r="N46" s="136"/>
      <c r="O46" s="136"/>
      <c r="P46" s="136"/>
      <c r="Q46" s="216"/>
    </row>
    <row r="47" spans="1:17" ht="15" customHeight="1">
      <c r="A47" s="204" t="s">
        <v>232</v>
      </c>
      <c r="B47" s="205"/>
      <c r="C47" s="205"/>
      <c r="D47" s="205"/>
      <c r="E47" s="205"/>
      <c r="F47" s="205"/>
      <c r="G47" s="206"/>
      <c r="H47" s="152">
        <f>+H28+H43+H46</f>
        <v>575200</v>
      </c>
      <c r="I47" s="133"/>
      <c r="J47" s="135"/>
      <c r="K47" s="136"/>
      <c r="L47" s="136"/>
      <c r="M47" s="136"/>
      <c r="N47" s="136"/>
      <c r="O47" s="136"/>
      <c r="P47" s="136"/>
      <c r="Q47" s="217"/>
    </row>
    <row r="48" spans="1:14" ht="12.75">
      <c r="A48" s="115"/>
      <c r="B48" s="105"/>
      <c r="C48" s="105"/>
      <c r="D48" s="105"/>
      <c r="E48" s="105"/>
      <c r="F48" s="105"/>
      <c r="G48" s="105"/>
      <c r="H48" s="22"/>
      <c r="I48" s="105"/>
      <c r="J48" s="105"/>
      <c r="K48" s="105"/>
      <c r="L48" s="105"/>
      <c r="M48" s="105"/>
      <c r="N48" s="105"/>
    </row>
    <row r="49" spans="1:16" ht="19.5" customHeight="1">
      <c r="A49" s="164" t="s">
        <v>162</v>
      </c>
      <c r="B49" s="219" t="s">
        <v>233</v>
      </c>
      <c r="C49" s="219"/>
      <c r="D49" s="219"/>
      <c r="E49" s="105"/>
      <c r="F49" s="219" t="s">
        <v>234</v>
      </c>
      <c r="G49" s="219"/>
      <c r="H49" s="219"/>
      <c r="I49" s="219"/>
      <c r="J49" s="105"/>
      <c r="K49" s="220"/>
      <c r="L49" s="220"/>
      <c r="M49" s="220"/>
      <c r="N49" s="105"/>
      <c r="O49" s="221"/>
      <c r="P49" s="221"/>
    </row>
    <row r="50" spans="1:16" ht="12.75">
      <c r="A50" s="138"/>
      <c r="B50" s="203" t="s">
        <v>163</v>
      </c>
      <c r="C50" s="203"/>
      <c r="D50" s="203"/>
      <c r="E50" s="105"/>
      <c r="F50" s="203" t="s">
        <v>188</v>
      </c>
      <c r="G50" s="203"/>
      <c r="H50" s="203"/>
      <c r="I50" s="203"/>
      <c r="J50" s="105"/>
      <c r="K50" s="203" t="s">
        <v>171</v>
      </c>
      <c r="L50" s="203"/>
      <c r="M50" s="203"/>
      <c r="N50" s="105"/>
      <c r="O50" s="203" t="s">
        <v>164</v>
      </c>
      <c r="P50" s="203"/>
    </row>
    <row r="51" spans="1:14" ht="12.75">
      <c r="A51" s="115"/>
      <c r="B51" s="105"/>
      <c r="C51" s="105"/>
      <c r="D51" s="105"/>
      <c r="E51" s="105"/>
      <c r="F51" s="105"/>
      <c r="G51" s="105"/>
      <c r="H51" s="22"/>
      <c r="I51" s="105"/>
      <c r="J51" s="105"/>
      <c r="K51" s="105"/>
      <c r="L51" s="105"/>
      <c r="M51" s="105"/>
      <c r="N51" s="105"/>
    </row>
    <row r="52" spans="1:17" ht="12.75">
      <c r="A52" s="116"/>
      <c r="B52" s="111"/>
      <c r="C52" s="111"/>
      <c r="D52" s="111"/>
      <c r="E52" s="111"/>
      <c r="F52" s="111"/>
      <c r="G52" s="111"/>
      <c r="H52" s="166"/>
      <c r="I52" s="111"/>
      <c r="J52" s="111"/>
      <c r="K52" s="111"/>
      <c r="L52" s="111"/>
      <c r="M52" s="111"/>
      <c r="N52" s="111"/>
      <c r="O52" s="111"/>
      <c r="P52" s="111"/>
      <c r="Q52" s="111"/>
    </row>
    <row r="53" spans="1:17" ht="15.75" customHeight="1">
      <c r="A53" s="116"/>
      <c r="B53" s="111"/>
      <c r="C53" s="111"/>
      <c r="D53" s="111"/>
      <c r="E53" s="111"/>
      <c r="F53" s="111"/>
      <c r="G53" s="111"/>
      <c r="H53" s="166"/>
      <c r="I53" s="111"/>
      <c r="J53" s="111"/>
      <c r="K53" s="111"/>
      <c r="L53" s="111"/>
      <c r="M53" s="111"/>
      <c r="N53" s="111"/>
      <c r="O53" s="111"/>
      <c r="P53" s="111"/>
      <c r="Q53" s="111"/>
    </row>
    <row r="54" spans="1:17" ht="12.75">
      <c r="A54" s="116"/>
      <c r="B54" s="111"/>
      <c r="C54" s="111"/>
      <c r="D54" s="111"/>
      <c r="E54" s="111"/>
      <c r="F54" s="111"/>
      <c r="G54" s="111"/>
      <c r="H54" s="166"/>
      <c r="I54" s="111"/>
      <c r="J54" s="111"/>
      <c r="K54" s="111"/>
      <c r="L54" s="111"/>
      <c r="M54" s="111"/>
      <c r="N54" s="111"/>
      <c r="O54" s="111"/>
      <c r="P54" s="111"/>
      <c r="Q54" s="111"/>
    </row>
    <row r="55" spans="1:17" ht="15.75" customHeight="1">
      <c r="A55" s="116"/>
      <c r="B55" s="111"/>
      <c r="C55" s="111"/>
      <c r="D55" s="111"/>
      <c r="E55" s="111"/>
      <c r="F55" s="111"/>
      <c r="G55" s="111"/>
      <c r="H55" s="166"/>
      <c r="I55" s="111"/>
      <c r="J55" s="111"/>
      <c r="K55" s="111"/>
      <c r="L55" s="111"/>
      <c r="M55" s="111"/>
      <c r="N55" s="111"/>
      <c r="O55" s="111"/>
      <c r="P55" s="111"/>
      <c r="Q55" s="111"/>
    </row>
    <row r="56" spans="1:17" ht="15.75" customHeight="1">
      <c r="A56" s="117"/>
      <c r="B56" s="106"/>
      <c r="C56" s="106"/>
      <c r="D56" s="107"/>
      <c r="E56" s="33"/>
      <c r="F56" s="106"/>
      <c r="G56" s="106"/>
      <c r="H56" s="106"/>
      <c r="I56" s="108"/>
      <c r="J56" s="45"/>
      <c r="K56" s="45"/>
      <c r="L56" s="45"/>
      <c r="M56" s="45"/>
      <c r="N56" s="45"/>
      <c r="O56" s="105"/>
      <c r="P56" s="105"/>
      <c r="Q56" s="105"/>
    </row>
    <row r="57" spans="1:17" ht="15.75" customHeight="1">
      <c r="A57" s="117"/>
      <c r="B57" s="106"/>
      <c r="C57" s="106"/>
      <c r="D57" s="106"/>
      <c r="E57" s="106"/>
      <c r="F57" s="106"/>
      <c r="G57" s="106"/>
      <c r="H57" s="106"/>
      <c r="I57" s="108"/>
      <c r="J57" s="45"/>
      <c r="K57" s="45"/>
      <c r="L57" s="45"/>
      <c r="M57" s="45"/>
      <c r="N57" s="45"/>
      <c r="O57" s="105"/>
      <c r="P57" s="105"/>
      <c r="Q57" s="105"/>
    </row>
    <row r="58" spans="1:17" ht="15.75" customHeight="1">
      <c r="A58" s="117"/>
      <c r="B58" s="45"/>
      <c r="C58" s="45"/>
      <c r="D58" s="45"/>
      <c r="E58" s="45"/>
      <c r="F58" s="45"/>
      <c r="G58" s="45"/>
      <c r="H58" s="45"/>
      <c r="I58" s="109"/>
      <c r="J58" s="45"/>
      <c r="K58" s="45"/>
      <c r="L58" s="45"/>
      <c r="M58" s="45"/>
      <c r="N58" s="45"/>
      <c r="O58" s="105"/>
      <c r="P58" s="105"/>
      <c r="Q58" s="105"/>
    </row>
  </sheetData>
  <sheetProtection/>
  <mergeCells count="18">
    <mergeCell ref="Q11:Q28"/>
    <mergeCell ref="Q29:Q47"/>
    <mergeCell ref="P1:Q2"/>
    <mergeCell ref="B49:D49"/>
    <mergeCell ref="F49:I49"/>
    <mergeCell ref="K49:M49"/>
    <mergeCell ref="O49:P49"/>
    <mergeCell ref="N4:Q7"/>
    <mergeCell ref="C5:I5"/>
    <mergeCell ref="A43:G43"/>
    <mergeCell ref="O50:P50"/>
    <mergeCell ref="A47:G47"/>
    <mergeCell ref="C6:I6"/>
    <mergeCell ref="C7:I7"/>
    <mergeCell ref="B50:D50"/>
    <mergeCell ref="F50:I50"/>
    <mergeCell ref="K50:M50"/>
    <mergeCell ref="A28:G28"/>
  </mergeCells>
  <printOptions/>
  <pageMargins left="0" right="0" top="0.5905511811023622" bottom="0" header="0" footer="0"/>
  <pageSetup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2023-01-06T05:53:02Z</cp:lastPrinted>
  <dcterms:created xsi:type="dcterms:W3CDTF">1996-10-14T23:33:28Z</dcterms:created>
  <dcterms:modified xsi:type="dcterms:W3CDTF">2023-04-18T06:18:40Z</dcterms:modified>
  <cp:category/>
  <cp:version/>
  <cp:contentType/>
  <cp:contentStatus/>
</cp:coreProperties>
</file>